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180" windowHeight="2715" activeTab="0"/>
  </bookViews>
  <sheets>
    <sheet name="Groups" sheetId="1" r:id="rId1"/>
    <sheet name="Groups2" sheetId="2" r:id="rId2"/>
    <sheet name="selected" sheetId="3" r:id="rId3"/>
    <sheet name="Total$" sheetId="4" r:id="rId4"/>
    <sheet name="Total#" sheetId="5" r:id="rId5"/>
    <sheet name="r$" sheetId="6" r:id="rId6"/>
    <sheet name="r#" sheetId="7" r:id="rId7"/>
    <sheet name="r#2" sheetId="8" r:id="rId8"/>
    <sheet name="rA" sheetId="9" r:id="rId9"/>
    <sheet name="d$" sheetId="10" r:id="rId10"/>
    <sheet name="d#" sheetId="11" r:id="rId11"/>
    <sheet name="dA" sheetId="12" r:id="rId12"/>
    <sheet name="Rep#s" sheetId="13" r:id="rId13"/>
    <sheet name="Dem#s" sheetId="14" r:id="rId14"/>
    <sheet name="MedR#" sheetId="15" r:id="rId15"/>
    <sheet name="Rep#" sheetId="16" r:id="rId16"/>
    <sheet name="Dem#" sheetId="17" r:id="rId17"/>
    <sheet name="Tot$" sheetId="18" r:id="rId18"/>
    <sheet name="1" sheetId="19" r:id="rId19"/>
    <sheet name="2" sheetId="20" r:id="rId20"/>
    <sheet name="3" sheetId="21" r:id="rId21"/>
    <sheet name="4" sheetId="22" r:id="rId22"/>
  </sheets>
  <definedNames/>
  <calcPr fullCalcOnLoad="1"/>
</workbook>
</file>

<file path=xl/sharedStrings.xml><?xml version="1.0" encoding="utf-8"?>
<sst xmlns="http://schemas.openxmlformats.org/spreadsheetml/2006/main" count="2878" uniqueCount="124">
  <si>
    <t>Contributions to Republican and Democratic 2008 Presidential Campaigns versus Donor Occupation</t>
  </si>
  <si>
    <t>Occupation</t>
  </si>
  <si>
    <t>Republican</t>
  </si>
  <si>
    <t>Democratic</t>
  </si>
  <si>
    <t>data as of Sep 20, 2008</t>
  </si>
  <si>
    <t>http://fundrace.huffingtonpost.com/</t>
  </si>
  <si>
    <t>Salesman</t>
  </si>
  <si>
    <t># Contributors</t>
  </si>
  <si>
    <t>$ contributed</t>
  </si>
  <si>
    <t>Average $/#</t>
  </si>
  <si>
    <t>Executive</t>
  </si>
  <si>
    <t>Military</t>
  </si>
  <si>
    <t>Police officer</t>
  </si>
  <si>
    <t>Engineer</t>
  </si>
  <si>
    <t>Soldier</t>
  </si>
  <si>
    <t>Teacher</t>
  </si>
  <si>
    <t>Student</t>
  </si>
  <si>
    <t>Minister</t>
  </si>
  <si>
    <t>Security guard</t>
  </si>
  <si>
    <t>Farmer</t>
  </si>
  <si>
    <t>Priest</t>
  </si>
  <si>
    <t>Model</t>
  </si>
  <si>
    <t>Surgeon</t>
  </si>
  <si>
    <t>Nurse</t>
  </si>
  <si>
    <t>Unemployed</t>
  </si>
  <si>
    <t>Volunteer</t>
  </si>
  <si>
    <t>Professor</t>
  </si>
  <si>
    <t>Cashier</t>
  </si>
  <si>
    <t>Senator</t>
  </si>
  <si>
    <t>Retiree</t>
  </si>
  <si>
    <t>Secretary</t>
  </si>
  <si>
    <t>Homemaker</t>
  </si>
  <si>
    <t>Judge</t>
  </si>
  <si>
    <t>Journalist</t>
  </si>
  <si>
    <t>Actor</t>
  </si>
  <si>
    <t>Governor</t>
  </si>
  <si>
    <t>Driver</t>
  </si>
  <si>
    <t>Manager</t>
  </si>
  <si>
    <t>Scientist</t>
  </si>
  <si>
    <t>Technician</t>
  </si>
  <si>
    <t>Mechanic</t>
  </si>
  <si>
    <t>Musician</t>
  </si>
  <si>
    <t>Artist</t>
  </si>
  <si>
    <t>Bartender</t>
  </si>
  <si>
    <t>Server</t>
  </si>
  <si>
    <t>Pilot</t>
  </si>
  <si>
    <t>Researcher</t>
  </si>
  <si>
    <t>Historian</t>
  </si>
  <si>
    <t>Trader</t>
  </si>
  <si>
    <t>CEO</t>
  </si>
  <si>
    <t>Owner</t>
  </si>
  <si>
    <t>Broker</t>
  </si>
  <si>
    <t>Consultant</t>
  </si>
  <si>
    <t>total $</t>
  </si>
  <si>
    <t>total #</t>
  </si>
  <si>
    <t>Construction</t>
  </si>
  <si>
    <t>Mother</t>
  </si>
  <si>
    <t>Father</t>
  </si>
  <si>
    <t>Self employed (combined)</t>
  </si>
  <si>
    <t>Social worker</t>
  </si>
  <si>
    <t>President</t>
  </si>
  <si>
    <t>Principal</t>
  </si>
  <si>
    <t>Banker</t>
  </si>
  <si>
    <t>Accountant</t>
  </si>
  <si>
    <t>Writer</t>
  </si>
  <si>
    <t>ratios:R/D</t>
  </si>
  <si>
    <t>$</t>
  </si>
  <si>
    <t>#</t>
  </si>
  <si>
    <t>avg</t>
  </si>
  <si>
    <t>differences:R-D</t>
  </si>
  <si>
    <t>Chief Executive Officer</t>
  </si>
  <si>
    <t>Orthopedic surgeon</t>
  </si>
  <si>
    <t>Orthopaedic surgeon</t>
  </si>
  <si>
    <t>Programmer</t>
  </si>
  <si>
    <t>Anesthesiologist</t>
  </si>
  <si>
    <t>Neurosurgeon</t>
  </si>
  <si>
    <t>Psychiatrist</t>
  </si>
  <si>
    <t>Psychologist</t>
  </si>
  <si>
    <t>Pharmacist</t>
  </si>
  <si>
    <t>Cardiologist</t>
  </si>
  <si>
    <t>Physician</t>
  </si>
  <si>
    <t>Chiropractor</t>
  </si>
  <si>
    <t>Dermatologist</t>
  </si>
  <si>
    <t>Pediatrician</t>
  </si>
  <si>
    <t>Dentist</t>
  </si>
  <si>
    <t>Orthodontist</t>
  </si>
  <si>
    <t>Rancher</t>
  </si>
  <si>
    <t>Director</t>
  </si>
  <si>
    <t>Vice President</t>
  </si>
  <si>
    <t>Photographer</t>
  </si>
  <si>
    <t>Trucker</t>
  </si>
  <si>
    <t>Epidemiologist</t>
  </si>
  <si>
    <t>Mathematician</t>
  </si>
  <si>
    <t>Physicist</t>
  </si>
  <si>
    <t>Chef</t>
  </si>
  <si>
    <t>Translator</t>
  </si>
  <si>
    <t>Coach</t>
  </si>
  <si>
    <t>Fundraiser</t>
  </si>
  <si>
    <t>Statistician</t>
  </si>
  <si>
    <t>Radiologist</t>
  </si>
  <si>
    <t>Customer service</t>
  </si>
  <si>
    <t>Attorney</t>
  </si>
  <si>
    <t>Custodian</t>
  </si>
  <si>
    <t>Librarian</t>
  </si>
  <si>
    <t>Firefighter</t>
  </si>
  <si>
    <t>Chaplain</t>
  </si>
  <si>
    <t>Group</t>
  </si>
  <si>
    <t>Business</t>
  </si>
  <si>
    <t>Security</t>
  </si>
  <si>
    <t>Education</t>
  </si>
  <si>
    <t>Art</t>
  </si>
  <si>
    <t>Infrastructure</t>
  </si>
  <si>
    <t>Technical</t>
  </si>
  <si>
    <t>Service</t>
  </si>
  <si>
    <t>Communication</t>
  </si>
  <si>
    <t>Medical</t>
  </si>
  <si>
    <t>Religious</t>
  </si>
  <si>
    <t>Law</t>
  </si>
  <si>
    <t>Other</t>
  </si>
  <si>
    <t>avg$/#</t>
  </si>
  <si>
    <t>x</t>
  </si>
  <si>
    <t>abs</t>
  </si>
  <si>
    <t>#2</t>
  </si>
  <si>
    <t>Pius Wong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</si>
</sst>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8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6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8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chartsheet" Target="chartsheets/sheet7.xml" /><Relationship Id="rId22" Type="http://schemas.openxmlformats.org/officeDocument/2006/relationships/chartsheet" Target="chartsheets/sheet8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Ratios of the numbers of Republican &amp; Democratic donors to the 2008 presidential campaigns in selected medical professions</a:t>
            </a:r>
          </a:p>
        </c:rich>
      </c:tx>
      <c:layout>
        <c:manualLayout>
          <c:xMode val="factor"/>
          <c:yMode val="factor"/>
          <c:x val="-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Groups2!$B$47:$B$62</c:f>
              <c:strCache>
                <c:ptCount val="16"/>
                <c:pt idx="0">
                  <c:v>Orthodontist</c:v>
                </c:pt>
                <c:pt idx="1">
                  <c:v>Orthopedic surgeon</c:v>
                </c:pt>
                <c:pt idx="2">
                  <c:v>Neurosurgeon</c:v>
                </c:pt>
                <c:pt idx="3">
                  <c:v>Surgeon</c:v>
                </c:pt>
                <c:pt idx="4">
                  <c:v>Dentist</c:v>
                </c:pt>
                <c:pt idx="5">
                  <c:v>Radiologist</c:v>
                </c:pt>
                <c:pt idx="6">
                  <c:v>Anesthesiologist</c:v>
                </c:pt>
                <c:pt idx="7">
                  <c:v>Orthopaedic surgeon</c:v>
                </c:pt>
                <c:pt idx="8">
                  <c:v>Cardiologist</c:v>
                </c:pt>
                <c:pt idx="9">
                  <c:v>Dermatologist</c:v>
                </c:pt>
                <c:pt idx="10">
                  <c:v>Chiropractor</c:v>
                </c:pt>
                <c:pt idx="11">
                  <c:v>Pharmacist</c:v>
                </c:pt>
                <c:pt idx="12">
                  <c:v>Physician</c:v>
                </c:pt>
                <c:pt idx="13">
                  <c:v>Nurse</c:v>
                </c:pt>
                <c:pt idx="14">
                  <c:v>Pediatrician</c:v>
                </c:pt>
                <c:pt idx="15">
                  <c:v>Psychiatrist</c:v>
                </c:pt>
              </c:strCache>
            </c:strRef>
          </c:cat>
          <c:val>
            <c:numRef>
              <c:f>Groups2!$M$47:$M$62</c:f>
              <c:numCache>
                <c:ptCount val="16"/>
                <c:pt idx="0">
                  <c:v>3.125</c:v>
                </c:pt>
                <c:pt idx="1">
                  <c:v>3.0919540229885056</c:v>
                </c:pt>
                <c:pt idx="2">
                  <c:v>1.765625</c:v>
                </c:pt>
                <c:pt idx="3">
                  <c:v>1.31651376146789</c:v>
                </c:pt>
                <c:pt idx="4">
                  <c:v>1.3082336382828994</c:v>
                </c:pt>
                <c:pt idx="5">
                  <c:v>1.2299465240641712</c:v>
                </c:pt>
                <c:pt idx="6">
                  <c:v>1.2275449101796407</c:v>
                </c:pt>
                <c:pt idx="7">
                  <c:v>1.0724637681159421</c:v>
                </c:pt>
                <c:pt idx="8">
                  <c:v>1.07909604519774</c:v>
                </c:pt>
                <c:pt idx="9">
                  <c:v>1.25</c:v>
                </c:pt>
                <c:pt idx="10">
                  <c:v>1.4278846153846154</c:v>
                </c:pt>
                <c:pt idx="11">
                  <c:v>1.475206611570248</c:v>
                </c:pt>
                <c:pt idx="12">
                  <c:v>1.700008922994557</c:v>
                </c:pt>
                <c:pt idx="13">
                  <c:v>3.4201680672268906</c:v>
                </c:pt>
                <c:pt idx="14">
                  <c:v>4.737373737373737</c:v>
                </c:pt>
                <c:pt idx="15">
                  <c:v>9.513513513513514</c:v>
                </c:pt>
              </c:numCache>
            </c:numRef>
          </c:val>
        </c:ser>
        <c:axId val="12613251"/>
        <c:axId val="46410396"/>
      </c:barChart>
      <c:catAx>
        <c:axId val="12613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0396"/>
        <c:crosses val="autoZero"/>
        <c:auto val="1"/>
        <c:lblOffset val="100"/>
        <c:tickLblSkip val="1"/>
        <c:noMultiLvlLbl val="0"/>
      </c:catAx>
      <c:valAx>
        <c:axId val="464103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donors to 2008 presidential campaigns, as of mid-September, for selected Republican-leaning occupations. 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8877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'd#'!$B$5:$B$14</c:f>
              <c:strCache>
                <c:ptCount val="10"/>
                <c:pt idx="0">
                  <c:v>Homemaker</c:v>
                </c:pt>
                <c:pt idx="1">
                  <c:v>President</c:v>
                </c:pt>
                <c:pt idx="2">
                  <c:v>Executive</c:v>
                </c:pt>
                <c:pt idx="3">
                  <c:v>Owner</c:v>
                </c:pt>
                <c:pt idx="4">
                  <c:v>Farmer</c:v>
                </c:pt>
                <c:pt idx="5">
                  <c:v>Vice President</c:v>
                </c:pt>
                <c:pt idx="6">
                  <c:v>Rancher</c:v>
                </c:pt>
                <c:pt idx="7">
                  <c:v>Construction</c:v>
                </c:pt>
                <c:pt idx="8">
                  <c:v>Dentist</c:v>
                </c:pt>
                <c:pt idx="9">
                  <c:v>Chief Executive Officer</c:v>
                </c:pt>
              </c:strCache>
            </c:strRef>
          </c:cat>
          <c:val>
            <c:numRef>
              <c:f>'d#'!$E$5:$E$14</c:f>
              <c:numCache>
                <c:ptCount val="10"/>
                <c:pt idx="0">
                  <c:v>28615</c:v>
                </c:pt>
                <c:pt idx="1">
                  <c:v>11774</c:v>
                </c:pt>
                <c:pt idx="2">
                  <c:v>8720</c:v>
                </c:pt>
                <c:pt idx="3">
                  <c:v>6736</c:v>
                </c:pt>
                <c:pt idx="4">
                  <c:v>2236</c:v>
                </c:pt>
                <c:pt idx="5">
                  <c:v>3161</c:v>
                </c:pt>
                <c:pt idx="6">
                  <c:v>1031</c:v>
                </c:pt>
                <c:pt idx="7">
                  <c:v>905</c:v>
                </c:pt>
                <c:pt idx="8">
                  <c:v>1859</c:v>
                </c:pt>
                <c:pt idx="9">
                  <c:v>438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'd#'!$B$5:$B$14</c:f>
              <c:strCache>
                <c:ptCount val="10"/>
                <c:pt idx="0">
                  <c:v>Homemaker</c:v>
                </c:pt>
                <c:pt idx="1">
                  <c:v>President</c:v>
                </c:pt>
                <c:pt idx="2">
                  <c:v>Executive</c:v>
                </c:pt>
                <c:pt idx="3">
                  <c:v>Owner</c:v>
                </c:pt>
                <c:pt idx="4">
                  <c:v>Farmer</c:v>
                </c:pt>
                <c:pt idx="5">
                  <c:v>Vice President</c:v>
                </c:pt>
                <c:pt idx="6">
                  <c:v>Rancher</c:v>
                </c:pt>
                <c:pt idx="7">
                  <c:v>Construction</c:v>
                </c:pt>
                <c:pt idx="8">
                  <c:v>Dentist</c:v>
                </c:pt>
                <c:pt idx="9">
                  <c:v>Chief Executive Officer</c:v>
                </c:pt>
              </c:strCache>
            </c:strRef>
          </c:cat>
          <c:val>
            <c:numRef>
              <c:f>'d#'!$F$5:$F$14</c:f>
              <c:numCache>
                <c:ptCount val="10"/>
                <c:pt idx="0">
                  <c:v>19051</c:v>
                </c:pt>
                <c:pt idx="1">
                  <c:v>9140</c:v>
                </c:pt>
                <c:pt idx="2">
                  <c:v>6832</c:v>
                </c:pt>
                <c:pt idx="3">
                  <c:v>5353</c:v>
                </c:pt>
                <c:pt idx="4">
                  <c:v>918</c:v>
                </c:pt>
                <c:pt idx="5">
                  <c:v>2364</c:v>
                </c:pt>
                <c:pt idx="6">
                  <c:v>234</c:v>
                </c:pt>
                <c:pt idx="7">
                  <c:v>391</c:v>
                </c:pt>
                <c:pt idx="8">
                  <c:v>1421</c:v>
                </c:pt>
                <c:pt idx="9">
                  <c:v>144</c:v>
                </c:pt>
              </c:numCache>
            </c:numRef>
          </c:val>
        </c:ser>
        <c:axId val="15040381"/>
        <c:axId val="1145702"/>
      </c:barChart>
      <c:catAx>
        <c:axId val="15040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702"/>
        <c:crosses val="autoZero"/>
        <c:auto val="1"/>
        <c:lblOffset val="100"/>
        <c:tickLblSkip val="1"/>
        <c:noMultiLvlLbl val="0"/>
      </c:catAx>
      <c:valAx>
        <c:axId val="1145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donors</a:t>
                </a:r>
              </a:p>
            </c:rich>
          </c:tx>
          <c:layout>
            <c:manualLayout>
              <c:xMode val="factor"/>
              <c:yMode val="factor"/>
              <c:x val="0.04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4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5"/>
          <c:y val="0.4815"/>
          <c:w val="0.09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donors to 2008 presidential campaigns, as of mid-September, for selected Democratic-leaning occupations. 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95"/>
          <c:w val="0.823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'Dem#s'!$B$5:$B$14</c:f>
              <c:strCache>
                <c:ptCount val="10"/>
                <c:pt idx="0">
                  <c:v>Attorney</c:v>
                </c:pt>
                <c:pt idx="1">
                  <c:v>Professor</c:v>
                </c:pt>
                <c:pt idx="2">
                  <c:v>Teacher</c:v>
                </c:pt>
                <c:pt idx="3">
                  <c:v>Consultant</c:v>
                </c:pt>
                <c:pt idx="4">
                  <c:v>Physician</c:v>
                </c:pt>
                <c:pt idx="5">
                  <c:v>Writer</c:v>
                </c:pt>
                <c:pt idx="6">
                  <c:v>Student</c:v>
                </c:pt>
                <c:pt idx="7">
                  <c:v>CEO</c:v>
                </c:pt>
                <c:pt idx="8">
                  <c:v>Artist</c:v>
                </c:pt>
                <c:pt idx="9">
                  <c:v>Psychologist</c:v>
                </c:pt>
              </c:strCache>
            </c:strRef>
          </c:cat>
          <c:val>
            <c:numRef>
              <c:f>'Dem#s'!$E$5:$E$14</c:f>
              <c:numCache>
                <c:ptCount val="10"/>
                <c:pt idx="0">
                  <c:v>17694</c:v>
                </c:pt>
                <c:pt idx="1">
                  <c:v>1139</c:v>
                </c:pt>
                <c:pt idx="2">
                  <c:v>2188</c:v>
                </c:pt>
                <c:pt idx="3">
                  <c:v>6607</c:v>
                </c:pt>
                <c:pt idx="4">
                  <c:v>11207</c:v>
                </c:pt>
                <c:pt idx="5">
                  <c:v>542</c:v>
                </c:pt>
                <c:pt idx="6">
                  <c:v>1999</c:v>
                </c:pt>
                <c:pt idx="7">
                  <c:v>1958</c:v>
                </c:pt>
                <c:pt idx="8">
                  <c:v>531</c:v>
                </c:pt>
                <c:pt idx="9">
                  <c:v>209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'Dem#s'!$B$5:$B$14</c:f>
              <c:strCache>
                <c:ptCount val="10"/>
                <c:pt idx="0">
                  <c:v>Attorney</c:v>
                </c:pt>
                <c:pt idx="1">
                  <c:v>Professor</c:v>
                </c:pt>
                <c:pt idx="2">
                  <c:v>Teacher</c:v>
                </c:pt>
                <c:pt idx="3">
                  <c:v>Consultant</c:v>
                </c:pt>
                <c:pt idx="4">
                  <c:v>Physician</c:v>
                </c:pt>
                <c:pt idx="5">
                  <c:v>Writer</c:v>
                </c:pt>
                <c:pt idx="6">
                  <c:v>Student</c:v>
                </c:pt>
                <c:pt idx="7">
                  <c:v>CEO</c:v>
                </c:pt>
                <c:pt idx="8">
                  <c:v>Artist</c:v>
                </c:pt>
                <c:pt idx="9">
                  <c:v>Psychologist</c:v>
                </c:pt>
              </c:strCache>
            </c:strRef>
          </c:cat>
          <c:val>
            <c:numRef>
              <c:f>'Dem#s'!$F$5:$F$14</c:f>
              <c:numCache>
                <c:ptCount val="10"/>
                <c:pt idx="0">
                  <c:v>67085</c:v>
                </c:pt>
                <c:pt idx="1">
                  <c:v>16000</c:v>
                </c:pt>
                <c:pt idx="2">
                  <c:v>12712</c:v>
                </c:pt>
                <c:pt idx="3">
                  <c:v>16075</c:v>
                </c:pt>
                <c:pt idx="4">
                  <c:v>19052</c:v>
                </c:pt>
                <c:pt idx="5">
                  <c:v>6701</c:v>
                </c:pt>
                <c:pt idx="6">
                  <c:v>7637</c:v>
                </c:pt>
                <c:pt idx="7">
                  <c:v>5919</c:v>
                </c:pt>
                <c:pt idx="8">
                  <c:v>4081</c:v>
                </c:pt>
                <c:pt idx="9">
                  <c:v>3061</c:v>
                </c:pt>
              </c:numCache>
            </c:numRef>
          </c:val>
        </c:ser>
        <c:axId val="10311319"/>
        <c:axId val="25693008"/>
      </c:barChart>
      <c:catAx>
        <c:axId val="10311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008"/>
        <c:crosses val="autoZero"/>
        <c:auto val="1"/>
        <c:lblOffset val="100"/>
        <c:tickLblSkip val="1"/>
        <c:noMultiLvlLbl val="0"/>
      </c:catAx>
      <c:valAx>
        <c:axId val="25693008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donors</a:t>
                </a:r>
              </a:p>
            </c:rich>
          </c:tx>
          <c:layout>
            <c:manualLayout>
              <c:xMode val="factor"/>
              <c:yMode val="factor"/>
              <c:x val="0.04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1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5"/>
          <c:y val="0.4815"/>
          <c:w val="0.09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for selected high-donor professions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'Total$'!$B$5:$B$13</c:f>
              <c:strCache>
                <c:ptCount val="9"/>
                <c:pt idx="0">
                  <c:v>Attorney</c:v>
                </c:pt>
                <c:pt idx="1">
                  <c:v>Homemaker</c:v>
                </c:pt>
                <c:pt idx="2">
                  <c:v>President</c:v>
                </c:pt>
                <c:pt idx="3">
                  <c:v>Executive</c:v>
                </c:pt>
                <c:pt idx="4">
                  <c:v>Physician</c:v>
                </c:pt>
                <c:pt idx="5">
                  <c:v>Consultant</c:v>
                </c:pt>
                <c:pt idx="6">
                  <c:v>Owner</c:v>
                </c:pt>
                <c:pt idx="7">
                  <c:v>CEO</c:v>
                </c:pt>
                <c:pt idx="8">
                  <c:v>Professor</c:v>
                </c:pt>
              </c:strCache>
            </c:strRef>
          </c:cat>
          <c:val>
            <c:numRef>
              <c:f>'Total$'!$C$5:$C$13</c:f>
              <c:numCache>
                <c:ptCount val="9"/>
                <c:pt idx="0">
                  <c:v>24913294</c:v>
                </c:pt>
                <c:pt idx="1">
                  <c:v>53927551</c:v>
                </c:pt>
                <c:pt idx="2">
                  <c:v>22641531</c:v>
                </c:pt>
                <c:pt idx="3">
                  <c:v>18299510</c:v>
                </c:pt>
                <c:pt idx="4">
                  <c:v>11514008</c:v>
                </c:pt>
                <c:pt idx="5">
                  <c:v>7964504</c:v>
                </c:pt>
                <c:pt idx="6">
                  <c:v>8981242</c:v>
                </c:pt>
                <c:pt idx="7">
                  <c:v>3600009</c:v>
                </c:pt>
                <c:pt idx="8">
                  <c:v>947808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'Total$'!$B$5:$B$13</c:f>
              <c:strCache>
                <c:ptCount val="9"/>
                <c:pt idx="0">
                  <c:v>Attorney</c:v>
                </c:pt>
                <c:pt idx="1">
                  <c:v>Homemaker</c:v>
                </c:pt>
                <c:pt idx="2">
                  <c:v>President</c:v>
                </c:pt>
                <c:pt idx="3">
                  <c:v>Executive</c:v>
                </c:pt>
                <c:pt idx="4">
                  <c:v>Physician</c:v>
                </c:pt>
                <c:pt idx="5">
                  <c:v>Consultant</c:v>
                </c:pt>
                <c:pt idx="6">
                  <c:v>Owner</c:v>
                </c:pt>
                <c:pt idx="7">
                  <c:v>CEO</c:v>
                </c:pt>
                <c:pt idx="8">
                  <c:v>Professor</c:v>
                </c:pt>
              </c:strCache>
            </c:strRef>
          </c:cat>
          <c:val>
            <c:numRef>
              <c:f>'Total$'!$D$5:$D$13</c:f>
              <c:numCache>
                <c:ptCount val="9"/>
                <c:pt idx="0">
                  <c:v>110267373</c:v>
                </c:pt>
                <c:pt idx="1">
                  <c:v>35153412</c:v>
                </c:pt>
                <c:pt idx="2">
                  <c:v>17562953</c:v>
                </c:pt>
                <c:pt idx="3">
                  <c:v>12744206</c:v>
                </c:pt>
                <c:pt idx="4">
                  <c:v>18948193</c:v>
                </c:pt>
                <c:pt idx="5">
                  <c:v>18056127</c:v>
                </c:pt>
                <c:pt idx="6">
                  <c:v>7153852</c:v>
                </c:pt>
                <c:pt idx="7">
                  <c:v>11985475</c:v>
                </c:pt>
                <c:pt idx="8">
                  <c:v>13150754</c:v>
                </c:pt>
              </c:numCache>
            </c:numRef>
          </c:val>
        </c:ser>
        <c:axId val="29910481"/>
        <c:axId val="758874"/>
      </c:barChart>
      <c:catAx>
        <c:axId val="2991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874"/>
        <c:crosses val="autoZero"/>
        <c:auto val="1"/>
        <c:lblOffset val="100"/>
        <c:tickLblSkip val="1"/>
        <c:noMultiLvlLbl val="0"/>
      </c:catAx>
      <c:valAx>
        <c:axId val="758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physicists, engineers, and artists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selected!$C$5:$C$7</c:f>
              <c:strCache>
                <c:ptCount val="3"/>
                <c:pt idx="0">
                  <c:v>Artist</c:v>
                </c:pt>
                <c:pt idx="1">
                  <c:v>Engineer</c:v>
                </c:pt>
                <c:pt idx="2">
                  <c:v>Physicist</c:v>
                </c:pt>
              </c:strCache>
            </c:strRef>
          </c:cat>
          <c:val>
            <c:numRef>
              <c:f>selected!$D$5:$D$7</c:f>
              <c:numCache>
                <c:ptCount val="3"/>
                <c:pt idx="0">
                  <c:v>563709</c:v>
                </c:pt>
                <c:pt idx="1">
                  <c:v>4364770</c:v>
                </c:pt>
                <c:pt idx="2">
                  <c:v>75078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selected!$C$5:$C$7</c:f>
              <c:strCache>
                <c:ptCount val="3"/>
                <c:pt idx="0">
                  <c:v>Artist</c:v>
                </c:pt>
                <c:pt idx="1">
                  <c:v>Engineer</c:v>
                </c:pt>
                <c:pt idx="2">
                  <c:v>Physicist</c:v>
                </c:pt>
              </c:strCache>
            </c:strRef>
          </c:cat>
          <c:val>
            <c:numRef>
              <c:f>selected!$E$5:$E$7</c:f>
              <c:numCache>
                <c:ptCount val="3"/>
                <c:pt idx="0">
                  <c:v>4668610</c:v>
                </c:pt>
                <c:pt idx="1">
                  <c:v>5692738</c:v>
                </c:pt>
                <c:pt idx="2">
                  <c:v>467374</c:v>
                </c:pt>
              </c:numCache>
            </c:numRef>
          </c:val>
        </c:ser>
        <c:axId val="6829867"/>
        <c:axId val="61468804"/>
      </c:barChart>
      <c:catAx>
        <c:axId val="682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68804"/>
        <c:crosses val="autoZero"/>
        <c:auto val="1"/>
        <c:lblOffset val="100"/>
        <c:tickLblSkip val="1"/>
        <c:noMultiLvlLbl val="0"/>
      </c:catAx>
      <c:valAx>
        <c:axId val="61468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29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businesspeople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selected!$C$8:$C$12</c:f>
              <c:strCache>
                <c:ptCount val="5"/>
                <c:pt idx="0">
                  <c:v>Executive</c:v>
                </c:pt>
                <c:pt idx="1">
                  <c:v>President</c:v>
                </c:pt>
                <c:pt idx="2">
                  <c:v>Vice President</c:v>
                </c:pt>
                <c:pt idx="3">
                  <c:v>CEO</c:v>
                </c:pt>
                <c:pt idx="4">
                  <c:v>Chief Executive Officer</c:v>
                </c:pt>
              </c:strCache>
            </c:strRef>
          </c:cat>
          <c:val>
            <c:numRef>
              <c:f>selected!$D$8:$D$12</c:f>
              <c:numCache>
                <c:ptCount val="5"/>
                <c:pt idx="0">
                  <c:v>18299510</c:v>
                </c:pt>
                <c:pt idx="1">
                  <c:v>22641531</c:v>
                </c:pt>
                <c:pt idx="2">
                  <c:v>4139165</c:v>
                </c:pt>
                <c:pt idx="3">
                  <c:v>3600009</c:v>
                </c:pt>
                <c:pt idx="4">
                  <c:v>884567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selected!$C$8:$C$12</c:f>
              <c:strCache>
                <c:ptCount val="5"/>
                <c:pt idx="0">
                  <c:v>Executive</c:v>
                </c:pt>
                <c:pt idx="1">
                  <c:v>President</c:v>
                </c:pt>
                <c:pt idx="2">
                  <c:v>Vice President</c:v>
                </c:pt>
                <c:pt idx="3">
                  <c:v>CEO</c:v>
                </c:pt>
                <c:pt idx="4">
                  <c:v>Chief Executive Officer</c:v>
                </c:pt>
              </c:strCache>
            </c:strRef>
          </c:cat>
          <c:val>
            <c:numRef>
              <c:f>selected!$E$8:$E$12</c:f>
              <c:numCache>
                <c:ptCount val="5"/>
                <c:pt idx="0">
                  <c:v>12744206</c:v>
                </c:pt>
                <c:pt idx="1">
                  <c:v>17562953</c:v>
                </c:pt>
                <c:pt idx="2">
                  <c:v>2934160</c:v>
                </c:pt>
                <c:pt idx="3">
                  <c:v>11985475</c:v>
                </c:pt>
                <c:pt idx="4">
                  <c:v>231414</c:v>
                </c:pt>
              </c:numCache>
            </c:numRef>
          </c:val>
        </c:ser>
        <c:axId val="16348325"/>
        <c:axId val="12917198"/>
      </c:barChart>
      <c:catAx>
        <c:axId val="16348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7198"/>
        <c:crosses val="autoZero"/>
        <c:auto val="1"/>
        <c:lblOffset val="100"/>
        <c:tickLblSkip val="1"/>
        <c:noMultiLvlLbl val="0"/>
      </c:catAx>
      <c:valAx>
        <c:axId val="12917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4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selected groups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(selected!$C$15:$C$16,selected!$C$25:$C$27)</c:f>
              <c:strCache>
                <c:ptCount val="5"/>
                <c:pt idx="0">
                  <c:v>Journalist</c:v>
                </c:pt>
                <c:pt idx="1">
                  <c:v>Coach</c:v>
                </c:pt>
                <c:pt idx="2">
                  <c:v>Soldier</c:v>
                </c:pt>
                <c:pt idx="3">
                  <c:v>Police officer</c:v>
                </c:pt>
                <c:pt idx="4">
                  <c:v>Firefighter</c:v>
                </c:pt>
              </c:strCache>
            </c:strRef>
          </c:cat>
          <c:val>
            <c:numRef>
              <c:f>(selected!$D$15:$D$16,selected!$D$25:$D$27)</c:f>
              <c:numCache>
                <c:ptCount val="5"/>
                <c:pt idx="0">
                  <c:v>40461</c:v>
                </c:pt>
                <c:pt idx="1">
                  <c:v>25444</c:v>
                </c:pt>
                <c:pt idx="2">
                  <c:v>70988</c:v>
                </c:pt>
                <c:pt idx="3">
                  <c:v>145733</c:v>
                </c:pt>
                <c:pt idx="4">
                  <c:v>74737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(selected!$C$15:$C$16,selected!$C$25:$C$27)</c:f>
              <c:strCache>
                <c:ptCount val="5"/>
                <c:pt idx="0">
                  <c:v>Journalist</c:v>
                </c:pt>
                <c:pt idx="1">
                  <c:v>Coach</c:v>
                </c:pt>
                <c:pt idx="2">
                  <c:v>Soldier</c:v>
                </c:pt>
                <c:pt idx="3">
                  <c:v>Police officer</c:v>
                </c:pt>
                <c:pt idx="4">
                  <c:v>Firefighter</c:v>
                </c:pt>
              </c:strCache>
            </c:strRef>
          </c:cat>
          <c:val>
            <c:numRef>
              <c:f>(selected!$E$15:$E$16,selected!$E$25:$E$27)</c:f>
              <c:numCache>
                <c:ptCount val="5"/>
                <c:pt idx="0">
                  <c:v>453100</c:v>
                </c:pt>
                <c:pt idx="1">
                  <c:v>59236</c:v>
                </c:pt>
                <c:pt idx="2">
                  <c:v>50225</c:v>
                </c:pt>
                <c:pt idx="3">
                  <c:v>97327</c:v>
                </c:pt>
                <c:pt idx="4">
                  <c:v>98618</c:v>
                </c:pt>
              </c:numCache>
            </c:numRef>
          </c:val>
        </c:ser>
        <c:axId val="49145919"/>
        <c:axId val="39660088"/>
      </c:barChart>
      <c:catAx>
        <c:axId val="49145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60088"/>
        <c:crosses val="autoZero"/>
        <c:auto val="1"/>
        <c:lblOffset val="100"/>
        <c:tickLblSkip val="1"/>
        <c:noMultiLvlLbl val="0"/>
      </c:catAx>
      <c:valAx>
        <c:axId val="39660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5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$ contributed to 2008 presidential campaigns by selected groups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87675"/>
          <c:h val="0.87925"/>
        </c:manualLayout>
      </c:layout>
      <c:barChart>
        <c:barDir val="bar"/>
        <c:grouping val="clustered"/>
        <c:varyColors val="0"/>
        <c:ser>
          <c:idx val="0"/>
          <c:order val="0"/>
          <c:tx>
            <c:v>Republican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selected!$C$21:$C$24</c:f>
              <c:strCache>
                <c:ptCount val="4"/>
                <c:pt idx="0">
                  <c:v>Mother</c:v>
                </c:pt>
                <c:pt idx="1">
                  <c:v>Father</c:v>
                </c:pt>
                <c:pt idx="2">
                  <c:v>Minister</c:v>
                </c:pt>
                <c:pt idx="3">
                  <c:v>Priest</c:v>
                </c:pt>
              </c:strCache>
            </c:strRef>
          </c:cat>
          <c:val>
            <c:numRef>
              <c:f>selected!$D$21:$D$24</c:f>
              <c:numCache>
                <c:ptCount val="4"/>
                <c:pt idx="0">
                  <c:v>18835</c:v>
                </c:pt>
                <c:pt idx="1">
                  <c:v>700</c:v>
                </c:pt>
                <c:pt idx="2">
                  <c:v>193450</c:v>
                </c:pt>
                <c:pt idx="3">
                  <c:v>38217</c:v>
                </c:pt>
              </c:numCache>
            </c:numRef>
          </c:val>
        </c:ser>
        <c:ser>
          <c:idx val="1"/>
          <c:order val="1"/>
          <c:tx>
            <c:v>Democratic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selected!$C$21:$C$24</c:f>
              <c:strCache>
                <c:ptCount val="4"/>
                <c:pt idx="0">
                  <c:v>Mother</c:v>
                </c:pt>
                <c:pt idx="1">
                  <c:v>Father</c:v>
                </c:pt>
                <c:pt idx="2">
                  <c:v>Minister</c:v>
                </c:pt>
                <c:pt idx="3">
                  <c:v>Priest</c:v>
                </c:pt>
              </c:strCache>
            </c:strRef>
          </c:cat>
          <c:val>
            <c:numRef>
              <c:f>selected!$E$21:$E$24</c:f>
              <c:numCache>
                <c:ptCount val="4"/>
                <c:pt idx="0">
                  <c:v>354419</c:v>
                </c:pt>
                <c:pt idx="1">
                  <c:v>2645</c:v>
                </c:pt>
                <c:pt idx="2">
                  <c:v>325790</c:v>
                </c:pt>
                <c:pt idx="3">
                  <c:v>93827</c:v>
                </c:pt>
              </c:numCache>
            </c:numRef>
          </c:val>
        </c:ser>
        <c:axId val="21396473"/>
        <c:axId val="58350530"/>
      </c:barChart>
      <c:catAx>
        <c:axId val="21396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0530"/>
        <c:crosses val="autoZero"/>
        <c:auto val="1"/>
        <c:lblOffset val="100"/>
        <c:tickLblSkip val="1"/>
        <c:noMultiLvlLbl val="0"/>
      </c:catAx>
      <c:valAx>
        <c:axId val="58350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8475"/>
          <c:w val="0.096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9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9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Scale="9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96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Scale="96"/>
  </sheetViews>
  <pageMargins left="0.75" right="0.75" top="1" bottom="1" header="0.5" footer="0.5"/>
  <pageSetup horizontalDpi="200" verticalDpi="2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0.33975</cdr:x>
      <cdr:y>0.52525</cdr:y>
    </cdr:from>
    <cdr:to>
      <cdr:x>0.51575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3114675"/>
          <a:ext cx="15240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Spelling suggesting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non-American education</a:t>
          </a:r>
        </a:p>
      </cdr:txBody>
    </cdr:sp>
  </cdr:relSizeAnchor>
  <cdr:relSizeAnchor xmlns:cdr="http://schemas.openxmlformats.org/drawingml/2006/chartDrawing">
    <cdr:from>
      <cdr:x>0.331</cdr:x>
      <cdr:y>0.73675</cdr:y>
    </cdr:from>
    <cdr:to>
      <cdr:x>0.4605</cdr:x>
      <cdr:y>0.7645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67025" y="4362450"/>
          <a:ext cx="11239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American spelling</a:t>
          </a:r>
        </a:p>
      </cdr:txBody>
    </cdr:sp>
  </cdr:relSizeAnchor>
  <cdr:relSizeAnchor xmlns:cdr="http://schemas.openxmlformats.org/drawingml/2006/chartDrawing">
    <cdr:from>
      <cdr:x>0.27975</cdr:x>
      <cdr:y>0.5585</cdr:y>
    </cdr:from>
    <cdr:to>
      <cdr:x>0.331</cdr:x>
      <cdr:y>0.55925</cdr:y>
    </cdr:to>
    <cdr:sp>
      <cdr:nvSpPr>
        <cdr:cNvPr id="3" name="Line 3"/>
        <cdr:cNvSpPr>
          <a:spLocks/>
        </cdr:cNvSpPr>
      </cdr:nvSpPr>
      <cdr:spPr>
        <a:xfrm flipH="1">
          <a:off x="2419350" y="330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0.77225</cdr:y>
    </cdr:from>
    <cdr:to>
      <cdr:x>0.4015</cdr:x>
      <cdr:y>0.8355</cdr:y>
    </cdr:to>
    <cdr:sp>
      <cdr:nvSpPr>
        <cdr:cNvPr id="4" name="Line 4"/>
        <cdr:cNvSpPr>
          <a:spLocks/>
        </cdr:cNvSpPr>
      </cdr:nvSpPr>
      <cdr:spPr>
        <a:xfrm flipH="1">
          <a:off x="2867025" y="4581525"/>
          <a:ext cx="609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0.29425</cdr:y>
    </cdr:from>
    <cdr:to>
      <cdr:x>0.7005</cdr:x>
      <cdr:y>0.3495</cdr:y>
    </cdr:to>
    <cdr:sp>
      <cdr:nvSpPr>
        <cdr:cNvPr id="5" name="Text Box 5"/>
        <cdr:cNvSpPr txBox="1">
          <a:spLocks noChangeArrowheads="1"/>
        </cdr:cNvSpPr>
      </cdr:nvSpPr>
      <cdr:spPr>
        <a:xfrm>
          <a:off x="4657725" y="1743075"/>
          <a:ext cx="14097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Blue: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Democrat / Republican</a:t>
          </a:r>
        </a:p>
      </cdr:txBody>
    </cdr:sp>
  </cdr:relSizeAnchor>
  <cdr:relSizeAnchor xmlns:cdr="http://schemas.openxmlformats.org/drawingml/2006/chartDrawing">
    <cdr:from>
      <cdr:x>0.5375</cdr:x>
      <cdr:y>0.75725</cdr:y>
    </cdr:from>
    <cdr:to>
      <cdr:x>0.7005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4657725" y="4486275"/>
          <a:ext cx="14097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Red: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Republican / Democrat</a:t>
          </a:r>
        </a:p>
      </cdr:txBody>
    </cdr:sp>
  </cdr:relSizeAnchor>
  <cdr:relSizeAnchor xmlns:cdr="http://schemas.openxmlformats.org/drawingml/2006/chartDrawing">
    <cdr:from>
      <cdr:x>0.675</cdr:x>
      <cdr:y>0.49625</cdr:y>
    </cdr:from>
    <cdr:to>
      <cdr:x>0.954</cdr:x>
      <cdr:y>0.60825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848350" y="2943225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0.5525</cdr:x>
      <cdr:y>0.155</cdr:y>
    </cdr:from>
    <cdr:to>
      <cdr:x>0.8295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914400"/>
          <a:ext cx="24003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0.155</cdr:y>
    </cdr:from>
    <cdr:to>
      <cdr:x>0.80875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9144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0.155</cdr:y>
    </cdr:from>
    <cdr:to>
      <cdr:x>0.795</cdr:x>
      <cdr:y>0.2675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0" y="9144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0.2735</cdr:y>
    </cdr:from>
    <cdr:to>
      <cdr:x>0.83875</cdr:x>
      <cdr:y>0.3885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1619250"/>
          <a:ext cx="343852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differences between the numbers of Democratic and Republican donors. </a:t>
          </a:r>
        </a:p>
      </cdr:txBody>
    </cdr:sp>
  </cdr:relSizeAnchor>
  <cdr:relSizeAnchor xmlns:cdr="http://schemas.openxmlformats.org/drawingml/2006/chartDrawing">
    <cdr:from>
      <cdr:x>0.44225</cdr:x>
      <cdr:y>0.36675</cdr:y>
    </cdr:from>
    <cdr:to>
      <cdr:x>0.72275</cdr:x>
      <cdr:y>0.47875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29050" y="2171700"/>
          <a:ext cx="24384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0.40025</cdr:x>
      <cdr:y>0.2735</cdr:y>
    </cdr:from>
    <cdr:to>
      <cdr:x>0.83775</cdr:x>
      <cdr:y>0.38025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619250"/>
          <a:ext cx="3800475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differences between the numbers of Democratic and Republican donors.  </a:t>
          </a:r>
        </a:p>
      </cdr:txBody>
    </cdr:sp>
  </cdr:relSizeAnchor>
  <cdr:relSizeAnchor xmlns:cdr="http://schemas.openxmlformats.org/drawingml/2006/chartDrawing">
    <cdr:from>
      <cdr:x>0.40025</cdr:x>
      <cdr:y>0.36675</cdr:y>
    </cdr:from>
    <cdr:to>
      <cdr:x>0.683</cdr:x>
      <cdr:y>0.47875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2171700"/>
          <a:ext cx="24574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0.38425</cdr:x>
      <cdr:y>0.28975</cdr:y>
    </cdr:from>
    <cdr:to>
      <cdr:x>0.745</cdr:x>
      <cdr:y>0.3955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0" y="1714500"/>
          <a:ext cx="31337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Ranked in order of increasing total money contributed in a profession.</a:t>
          </a:r>
        </a:p>
      </cdr:txBody>
    </cdr:sp>
  </cdr:relSizeAnchor>
  <cdr:relSizeAnchor xmlns:cdr="http://schemas.openxmlformats.org/drawingml/2006/chartDrawing">
    <cdr:from>
      <cdr:x>0.38425</cdr:x>
      <cdr:y>0.383</cdr:y>
    </cdr:from>
    <cdr:to>
      <cdr:x>0.663</cdr:x>
      <cdr:y>0.4955</cdr:y>
    </cdr:to>
    <cdr:sp>
      <cdr:nvSpPr>
        <cdr:cNvPr id="2" name="Text Box 2"/>
        <cdr:cNvSpPr txBox="1">
          <a:spLocks noChangeArrowheads="1"/>
        </cdr:cNvSpPr>
      </cdr:nvSpPr>
      <cdr:spPr>
        <a:xfrm>
          <a:off x="3333750" y="226695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0.42825</cdr:x>
      <cdr:y>0.2385</cdr:y>
    </cdr:from>
    <cdr:to>
      <cdr:x>0.7075</cdr:x>
      <cdr:y>0.35075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1409700"/>
          <a:ext cx="241935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Fundrace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http://fundrace.huffingtonpost.com/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Mid-September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pane xSplit="2" ySplit="4" topLeftCell="C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9.140625" defaultRowHeight="12.75"/>
  <cols>
    <col min="1" max="1" width="9.140625" style="9" customWidth="1"/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spans="1:10" ht="12.75">
      <c r="A1" s="8" t="s">
        <v>0</v>
      </c>
      <c r="J1" t="s">
        <v>123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8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s="9" t="s">
        <v>110</v>
      </c>
      <c r="B5" s="4" t="s">
        <v>34</v>
      </c>
      <c r="C5" s="2">
        <v>61337</v>
      </c>
      <c r="D5" s="2">
        <v>1412357</v>
      </c>
      <c r="E5" s="5">
        <v>55</v>
      </c>
      <c r="F5" s="5">
        <v>958</v>
      </c>
      <c r="G5" s="3">
        <f aca="true" t="shared" si="0" ref="G5:G36">C5/E5</f>
        <v>1115.2181818181818</v>
      </c>
      <c r="H5" s="3">
        <f aca="true" t="shared" si="1" ref="H5:H36">D5/F5</f>
        <v>1474.276617954071</v>
      </c>
      <c r="J5" s="2">
        <f aca="true" t="shared" si="2" ref="J5:J36">SUM(C5:D5)</f>
        <v>1473694</v>
      </c>
      <c r="K5">
        <f aca="true" t="shared" si="3" ref="K5:K36">SUM(E5:F5)</f>
        <v>1013</v>
      </c>
      <c r="L5" s="6">
        <f aca="true" t="shared" si="4" ref="L5:L36">C5/D5</f>
        <v>0.04342882146652723</v>
      </c>
      <c r="M5" s="6">
        <f aca="true" t="shared" si="5" ref="M5:M36">E5/F5</f>
        <v>0.05741127348643006</v>
      </c>
      <c r="N5" s="6">
        <f aca="true" t="shared" si="6" ref="N5:N36">G5/H5</f>
        <v>0.7564511084533289</v>
      </c>
      <c r="O5" s="2">
        <f aca="true" t="shared" si="7" ref="O5:O36">C5-D5</f>
        <v>-1351020</v>
      </c>
      <c r="P5">
        <f aca="true" t="shared" si="8" ref="P5:P36">E5-F5</f>
        <v>-903</v>
      </c>
      <c r="Q5" s="3">
        <f aca="true" t="shared" si="9" ref="Q5:Q36">G5-H5</f>
        <v>-359.0584361358892</v>
      </c>
    </row>
    <row r="6" spans="1:17" ht="12.75">
      <c r="A6" s="9" t="s">
        <v>110</v>
      </c>
      <c r="B6" s="4" t="s">
        <v>42</v>
      </c>
      <c r="C6" s="2">
        <v>563709</v>
      </c>
      <c r="D6" s="2">
        <v>4668610</v>
      </c>
      <c r="E6" s="5">
        <v>531</v>
      </c>
      <c r="F6" s="5">
        <v>4081</v>
      </c>
      <c r="G6" s="3">
        <f t="shared" si="0"/>
        <v>1061.5988700564972</v>
      </c>
      <c r="H6" s="3">
        <f t="shared" si="1"/>
        <v>1143.9867679490321</v>
      </c>
      <c r="J6" s="2">
        <f t="shared" si="2"/>
        <v>5232319</v>
      </c>
      <c r="K6">
        <f t="shared" si="3"/>
        <v>4612</v>
      </c>
      <c r="L6" s="6">
        <f t="shared" si="4"/>
        <v>0.12074450425287184</v>
      </c>
      <c r="M6" s="6">
        <f t="shared" si="5"/>
        <v>0.1301151678510169</v>
      </c>
      <c r="N6" s="6">
        <f t="shared" si="6"/>
        <v>0.9279817737400564</v>
      </c>
      <c r="O6" s="2">
        <f t="shared" si="7"/>
        <v>-4104901</v>
      </c>
      <c r="P6">
        <f t="shared" si="8"/>
        <v>-3550</v>
      </c>
      <c r="Q6" s="3">
        <f t="shared" si="9"/>
        <v>-82.38789789253497</v>
      </c>
    </row>
    <row r="7" spans="1:17" ht="12.75">
      <c r="A7" s="9" t="s">
        <v>110</v>
      </c>
      <c r="B7" s="4" t="s">
        <v>94</v>
      </c>
      <c r="C7" s="2">
        <v>39590</v>
      </c>
      <c r="D7" s="2">
        <v>151945</v>
      </c>
      <c r="E7" s="5">
        <v>56</v>
      </c>
      <c r="F7" s="5">
        <v>210</v>
      </c>
      <c r="G7" s="3">
        <f t="shared" si="0"/>
        <v>706.9642857142857</v>
      </c>
      <c r="H7" s="3">
        <f t="shared" si="1"/>
        <v>723.547619047619</v>
      </c>
      <c r="J7" s="2">
        <f t="shared" si="2"/>
        <v>191535</v>
      </c>
      <c r="K7">
        <f t="shared" si="3"/>
        <v>266</v>
      </c>
      <c r="L7" s="6">
        <f t="shared" si="4"/>
        <v>0.2605548060153345</v>
      </c>
      <c r="M7" s="6">
        <f t="shared" si="5"/>
        <v>0.26666666666666666</v>
      </c>
      <c r="N7" s="6">
        <f t="shared" si="6"/>
        <v>0.9770805225575043</v>
      </c>
      <c r="O7" s="2">
        <f t="shared" si="7"/>
        <v>-112355</v>
      </c>
      <c r="P7">
        <f t="shared" si="8"/>
        <v>-154</v>
      </c>
      <c r="Q7" s="3">
        <f t="shared" si="9"/>
        <v>-16.58333333333337</v>
      </c>
    </row>
    <row r="8" spans="1:17" ht="12.75">
      <c r="A8" s="9" t="s">
        <v>110</v>
      </c>
      <c r="B8" s="4" t="s">
        <v>21</v>
      </c>
      <c r="C8" s="2">
        <v>24051</v>
      </c>
      <c r="D8" s="2">
        <v>71517</v>
      </c>
      <c r="E8" s="5">
        <v>13</v>
      </c>
      <c r="F8" s="5">
        <v>41</v>
      </c>
      <c r="G8" s="3">
        <f t="shared" si="0"/>
        <v>1850.076923076923</v>
      </c>
      <c r="H8" s="3">
        <f t="shared" si="1"/>
        <v>1744.3170731707316</v>
      </c>
      <c r="J8" s="2">
        <f t="shared" si="2"/>
        <v>95568</v>
      </c>
      <c r="K8">
        <f t="shared" si="3"/>
        <v>54</v>
      </c>
      <c r="L8" s="6">
        <f t="shared" si="4"/>
        <v>0.33629766349259615</v>
      </c>
      <c r="M8" s="6">
        <f t="shared" si="5"/>
        <v>0.3170731707317073</v>
      </c>
      <c r="N8" s="6">
        <f t="shared" si="6"/>
        <v>1.0606310925535725</v>
      </c>
      <c r="O8" s="2">
        <f t="shared" si="7"/>
        <v>-47466</v>
      </c>
      <c r="P8">
        <f t="shared" si="8"/>
        <v>-28</v>
      </c>
      <c r="Q8" s="3">
        <f t="shared" si="9"/>
        <v>105.75984990619145</v>
      </c>
    </row>
    <row r="9" spans="1:17" ht="12.75">
      <c r="A9" s="9" t="s">
        <v>110</v>
      </c>
      <c r="B9" s="4" t="s">
        <v>41</v>
      </c>
      <c r="C9" s="2">
        <v>115173</v>
      </c>
      <c r="D9" s="2">
        <v>1106269</v>
      </c>
      <c r="E9" s="5">
        <v>152</v>
      </c>
      <c r="F9" s="5">
        <v>1273</v>
      </c>
      <c r="G9" s="3">
        <f t="shared" si="0"/>
        <v>757.7171052631579</v>
      </c>
      <c r="H9" s="3">
        <f t="shared" si="1"/>
        <v>869.0251374705421</v>
      </c>
      <c r="J9" s="2">
        <f t="shared" si="2"/>
        <v>1221442</v>
      </c>
      <c r="K9">
        <f t="shared" si="3"/>
        <v>1425</v>
      </c>
      <c r="L9" s="6">
        <f t="shared" si="4"/>
        <v>0.10410939834705664</v>
      </c>
      <c r="M9" s="6">
        <f t="shared" si="5"/>
        <v>0.11940298507462686</v>
      </c>
      <c r="N9" s="6">
        <f t="shared" si="6"/>
        <v>0.8719162111565993</v>
      </c>
      <c r="O9" s="2">
        <f t="shared" si="7"/>
        <v>-991096</v>
      </c>
      <c r="P9">
        <f t="shared" si="8"/>
        <v>-1121</v>
      </c>
      <c r="Q9" s="3">
        <f t="shared" si="9"/>
        <v>-111.30803220738414</v>
      </c>
    </row>
    <row r="10" spans="1:17" ht="12.75">
      <c r="A10" s="9" t="s">
        <v>107</v>
      </c>
      <c r="B10" s="4" t="s">
        <v>63</v>
      </c>
      <c r="C10" s="2">
        <v>1810451</v>
      </c>
      <c r="D10" s="2">
        <v>2219776</v>
      </c>
      <c r="E10">
        <v>2075</v>
      </c>
      <c r="F10" s="5">
        <v>2980</v>
      </c>
      <c r="G10" s="3">
        <f t="shared" si="0"/>
        <v>872.5065060240964</v>
      </c>
      <c r="H10" s="3">
        <f t="shared" si="1"/>
        <v>744.8912751677852</v>
      </c>
      <c r="J10" s="2">
        <f t="shared" si="2"/>
        <v>4030227</v>
      </c>
      <c r="K10">
        <f t="shared" si="3"/>
        <v>5055</v>
      </c>
      <c r="L10" s="6">
        <f t="shared" si="4"/>
        <v>0.815600763320263</v>
      </c>
      <c r="M10" s="6">
        <f t="shared" si="5"/>
        <v>0.6963087248322147</v>
      </c>
      <c r="N10" s="6">
        <f t="shared" si="6"/>
        <v>1.1713206143105463</v>
      </c>
      <c r="O10" s="2">
        <f t="shared" si="7"/>
        <v>-409325</v>
      </c>
      <c r="P10">
        <f t="shared" si="8"/>
        <v>-905</v>
      </c>
      <c r="Q10" s="3">
        <f t="shared" si="9"/>
        <v>127.6152308563112</v>
      </c>
    </row>
    <row r="11" spans="1:17" ht="12.75">
      <c r="A11" s="9" t="s">
        <v>107</v>
      </c>
      <c r="B11" s="4" t="s">
        <v>62</v>
      </c>
      <c r="C11" s="2">
        <v>4030909</v>
      </c>
      <c r="D11" s="2">
        <v>3278730</v>
      </c>
      <c r="E11">
        <v>2608</v>
      </c>
      <c r="F11" s="5">
        <v>2375</v>
      </c>
      <c r="G11" s="3">
        <f t="shared" si="0"/>
        <v>1545.5939417177915</v>
      </c>
      <c r="H11" s="3">
        <f t="shared" si="1"/>
        <v>1380.5178947368422</v>
      </c>
      <c r="J11" s="2">
        <f t="shared" si="2"/>
        <v>7309639</v>
      </c>
      <c r="K11">
        <f t="shared" si="3"/>
        <v>4983</v>
      </c>
      <c r="L11" s="6">
        <f t="shared" si="4"/>
        <v>1.2294116929420842</v>
      </c>
      <c r="M11" s="6">
        <f t="shared" si="5"/>
        <v>1.0981052631578947</v>
      </c>
      <c r="N11" s="6">
        <f t="shared" si="6"/>
        <v>1.1195754489023966</v>
      </c>
      <c r="O11" s="2">
        <f t="shared" si="7"/>
        <v>752179</v>
      </c>
      <c r="P11">
        <f t="shared" si="8"/>
        <v>233</v>
      </c>
      <c r="Q11" s="3">
        <f t="shared" si="9"/>
        <v>165.0760469809493</v>
      </c>
    </row>
    <row r="12" spans="1:17" ht="12.75">
      <c r="A12" s="9" t="s">
        <v>107</v>
      </c>
      <c r="B12" s="4" t="s">
        <v>51</v>
      </c>
      <c r="C12" s="2">
        <v>617488</v>
      </c>
      <c r="D12" s="2">
        <v>586006</v>
      </c>
      <c r="E12">
        <v>478</v>
      </c>
      <c r="F12">
        <v>516</v>
      </c>
      <c r="G12" s="3">
        <f t="shared" si="0"/>
        <v>1291.81589958159</v>
      </c>
      <c r="H12" s="3">
        <f t="shared" si="1"/>
        <v>1135.6705426356589</v>
      </c>
      <c r="J12" s="2">
        <f t="shared" si="2"/>
        <v>1203494</v>
      </c>
      <c r="K12">
        <f t="shared" si="3"/>
        <v>994</v>
      </c>
      <c r="L12" s="6">
        <f t="shared" si="4"/>
        <v>1.053722999423214</v>
      </c>
      <c r="M12" s="6">
        <f t="shared" si="5"/>
        <v>0.9263565891472868</v>
      </c>
      <c r="N12" s="6">
        <f t="shared" si="6"/>
        <v>1.1374917734359382</v>
      </c>
      <c r="O12" s="2">
        <f t="shared" si="7"/>
        <v>31482</v>
      </c>
      <c r="P12">
        <f t="shared" si="8"/>
        <v>-38</v>
      </c>
      <c r="Q12" s="3">
        <f t="shared" si="9"/>
        <v>156.1453569459311</v>
      </c>
    </row>
    <row r="13" spans="1:17" ht="12.75">
      <c r="A13" s="9" t="s">
        <v>107</v>
      </c>
      <c r="B13" s="4" t="s">
        <v>49</v>
      </c>
      <c r="C13" s="2">
        <v>3600009</v>
      </c>
      <c r="D13" s="2">
        <v>11985475</v>
      </c>
      <c r="E13" s="5">
        <v>1958</v>
      </c>
      <c r="F13" s="5">
        <v>5919</v>
      </c>
      <c r="G13" s="3">
        <f t="shared" si="0"/>
        <v>1838.6154239019409</v>
      </c>
      <c r="H13" s="3">
        <f t="shared" si="1"/>
        <v>2024.9155262713296</v>
      </c>
      <c r="J13" s="2">
        <f t="shared" si="2"/>
        <v>15585484</v>
      </c>
      <c r="K13">
        <f t="shared" si="3"/>
        <v>7877</v>
      </c>
      <c r="L13" s="6">
        <f t="shared" si="4"/>
        <v>0.300364315974127</v>
      </c>
      <c r="M13" s="6">
        <f t="shared" si="5"/>
        <v>0.3307991214732218</v>
      </c>
      <c r="N13" s="6">
        <f t="shared" si="6"/>
        <v>0.9079961114662196</v>
      </c>
      <c r="O13" s="2">
        <f t="shared" si="7"/>
        <v>-8385466</v>
      </c>
      <c r="P13">
        <f t="shared" si="8"/>
        <v>-3961</v>
      </c>
      <c r="Q13" s="3">
        <f t="shared" si="9"/>
        <v>-186.3001023693887</v>
      </c>
    </row>
    <row r="14" spans="1:17" ht="12.75">
      <c r="A14" s="9" t="s">
        <v>107</v>
      </c>
      <c r="B14" s="4" t="s">
        <v>70</v>
      </c>
      <c r="C14" s="2">
        <v>884567</v>
      </c>
      <c r="D14" s="2">
        <v>231414</v>
      </c>
      <c r="E14" s="5">
        <v>438</v>
      </c>
      <c r="F14" s="5">
        <v>144</v>
      </c>
      <c r="G14" s="3">
        <f t="shared" si="0"/>
        <v>2019.5593607305937</v>
      </c>
      <c r="H14" s="3">
        <f t="shared" si="1"/>
        <v>1607.0416666666667</v>
      </c>
      <c r="J14" s="2">
        <f t="shared" si="2"/>
        <v>1115981</v>
      </c>
      <c r="K14">
        <f t="shared" si="3"/>
        <v>582</v>
      </c>
      <c r="L14" s="6">
        <f t="shared" si="4"/>
        <v>3.8224437588045665</v>
      </c>
      <c r="M14" s="6">
        <f t="shared" si="5"/>
        <v>3.0416666666666665</v>
      </c>
      <c r="N14" s="6">
        <f t="shared" si="6"/>
        <v>1.2566938385110904</v>
      </c>
      <c r="O14" s="2">
        <f t="shared" si="7"/>
        <v>653153</v>
      </c>
      <c r="P14">
        <f t="shared" si="8"/>
        <v>294</v>
      </c>
      <c r="Q14" s="3">
        <f t="shared" si="9"/>
        <v>412.5176940639269</v>
      </c>
    </row>
    <row r="15" spans="1:17" ht="12.75">
      <c r="A15" s="9" t="s">
        <v>107</v>
      </c>
      <c r="B15" s="4" t="s">
        <v>52</v>
      </c>
      <c r="C15" s="2">
        <v>7964504</v>
      </c>
      <c r="D15" s="2">
        <v>18056127</v>
      </c>
      <c r="E15">
        <v>6607</v>
      </c>
      <c r="F15" s="5">
        <v>16075</v>
      </c>
      <c r="G15" s="3">
        <f t="shared" si="0"/>
        <v>1205.4645073406994</v>
      </c>
      <c r="H15" s="3">
        <f t="shared" si="1"/>
        <v>1123.2427371695178</v>
      </c>
      <c r="J15" s="2">
        <f t="shared" si="2"/>
        <v>26020631</v>
      </c>
      <c r="K15">
        <f t="shared" si="3"/>
        <v>22682</v>
      </c>
      <c r="L15" s="6">
        <f t="shared" si="4"/>
        <v>0.4410970303875244</v>
      </c>
      <c r="M15" s="6">
        <f t="shared" si="5"/>
        <v>0.41101088646967343</v>
      </c>
      <c r="N15" s="6">
        <f t="shared" si="6"/>
        <v>1.073200357723544</v>
      </c>
      <c r="O15" s="2">
        <f t="shared" si="7"/>
        <v>-10091623</v>
      </c>
      <c r="P15">
        <f t="shared" si="8"/>
        <v>-9468</v>
      </c>
      <c r="Q15" s="3">
        <f t="shared" si="9"/>
        <v>82.22177017118156</v>
      </c>
    </row>
    <row r="16" spans="1:17" ht="12.75">
      <c r="A16" s="9" t="s">
        <v>107</v>
      </c>
      <c r="B16" s="4" t="s">
        <v>87</v>
      </c>
      <c r="C16" s="2">
        <v>1202309</v>
      </c>
      <c r="D16" s="2">
        <v>3028636</v>
      </c>
      <c r="E16" s="5">
        <v>932</v>
      </c>
      <c r="F16" s="5">
        <v>3109</v>
      </c>
      <c r="G16" s="3">
        <f t="shared" si="0"/>
        <v>1290.0311158798283</v>
      </c>
      <c r="H16" s="3">
        <f t="shared" si="1"/>
        <v>974.151174010936</v>
      </c>
      <c r="J16" s="2">
        <f t="shared" si="2"/>
        <v>4230945</v>
      </c>
      <c r="K16">
        <f t="shared" si="3"/>
        <v>4041</v>
      </c>
      <c r="L16" s="6">
        <f t="shared" si="4"/>
        <v>0.3969803568339015</v>
      </c>
      <c r="M16" s="6">
        <f t="shared" si="5"/>
        <v>0.2997748472177549</v>
      </c>
      <c r="N16" s="6">
        <f t="shared" si="6"/>
        <v>1.324261726820386</v>
      </c>
      <c r="O16" s="2">
        <f t="shared" si="7"/>
        <v>-1826327</v>
      </c>
      <c r="P16">
        <f t="shared" si="8"/>
        <v>-2177</v>
      </c>
      <c r="Q16" s="3">
        <f t="shared" si="9"/>
        <v>315.8799418688924</v>
      </c>
    </row>
    <row r="17" spans="1:17" ht="12.75">
      <c r="A17" s="9" t="s">
        <v>107</v>
      </c>
      <c r="B17" s="4" t="s">
        <v>10</v>
      </c>
      <c r="C17" s="2">
        <v>18299510</v>
      </c>
      <c r="D17" s="2">
        <v>12744206</v>
      </c>
      <c r="E17" s="5">
        <v>8720</v>
      </c>
      <c r="F17" s="5">
        <v>6832</v>
      </c>
      <c r="G17" s="3">
        <f t="shared" si="0"/>
        <v>2098.5676605504586</v>
      </c>
      <c r="H17" s="3">
        <f t="shared" si="1"/>
        <v>1865.3697306791569</v>
      </c>
      <c r="J17" s="2">
        <f t="shared" si="2"/>
        <v>31043716</v>
      </c>
      <c r="K17">
        <f t="shared" si="3"/>
        <v>15552</v>
      </c>
      <c r="L17" s="6">
        <f t="shared" si="4"/>
        <v>1.4359082080123313</v>
      </c>
      <c r="M17" s="6">
        <f t="shared" si="5"/>
        <v>1.2763466042154568</v>
      </c>
      <c r="N17" s="6">
        <f t="shared" si="6"/>
        <v>1.1250143207729641</v>
      </c>
      <c r="O17" s="2">
        <f t="shared" si="7"/>
        <v>5555304</v>
      </c>
      <c r="P17">
        <f t="shared" si="8"/>
        <v>1888</v>
      </c>
      <c r="Q17" s="3">
        <f t="shared" si="9"/>
        <v>233.19792987130177</v>
      </c>
    </row>
    <row r="18" spans="1:17" ht="12.75">
      <c r="A18" s="9" t="s">
        <v>107</v>
      </c>
      <c r="B18" s="4" t="s">
        <v>97</v>
      </c>
      <c r="C18" s="2">
        <v>78645</v>
      </c>
      <c r="D18" s="2">
        <v>511551</v>
      </c>
      <c r="E18">
        <v>77</v>
      </c>
      <c r="F18" s="5">
        <v>656</v>
      </c>
      <c r="G18" s="3">
        <f t="shared" si="0"/>
        <v>1021.3636363636364</v>
      </c>
      <c r="H18" s="3">
        <f t="shared" si="1"/>
        <v>779.8033536585366</v>
      </c>
      <c r="J18" s="2">
        <f t="shared" si="2"/>
        <v>590196</v>
      </c>
      <c r="K18">
        <f t="shared" si="3"/>
        <v>733</v>
      </c>
      <c r="L18" s="6">
        <f t="shared" si="4"/>
        <v>0.15373833694001185</v>
      </c>
      <c r="M18" s="6">
        <f t="shared" si="5"/>
        <v>0.1173780487804878</v>
      </c>
      <c r="N18" s="6">
        <f t="shared" si="6"/>
        <v>1.3097707666577632</v>
      </c>
      <c r="O18" s="2">
        <f t="shared" si="7"/>
        <v>-432906</v>
      </c>
      <c r="P18">
        <f t="shared" si="8"/>
        <v>-579</v>
      </c>
      <c r="Q18" s="3">
        <f t="shared" si="9"/>
        <v>241.56028270509978</v>
      </c>
    </row>
    <row r="19" spans="1:17" ht="12.75">
      <c r="A19" s="9" t="s">
        <v>107</v>
      </c>
      <c r="B19" s="4" t="s">
        <v>37</v>
      </c>
      <c r="C19" s="2">
        <v>4189490</v>
      </c>
      <c r="D19" s="2">
        <v>5177612</v>
      </c>
      <c r="E19" s="5">
        <v>4251</v>
      </c>
      <c r="F19" s="5">
        <v>6640</v>
      </c>
      <c r="G19" s="3">
        <f t="shared" si="0"/>
        <v>985.5304634203717</v>
      </c>
      <c r="H19" s="3">
        <f t="shared" si="1"/>
        <v>779.760843373494</v>
      </c>
      <c r="J19" s="2">
        <f t="shared" si="2"/>
        <v>9367102</v>
      </c>
      <c r="K19">
        <f t="shared" si="3"/>
        <v>10891</v>
      </c>
      <c r="L19" s="6">
        <f t="shared" si="4"/>
        <v>0.8091548768042102</v>
      </c>
      <c r="M19" s="6">
        <f t="shared" si="5"/>
        <v>0.640210843373494</v>
      </c>
      <c r="N19" s="6">
        <f t="shared" si="6"/>
        <v>1.2638881162032356</v>
      </c>
      <c r="O19" s="2">
        <f t="shared" si="7"/>
        <v>-988122</v>
      </c>
      <c r="P19">
        <f t="shared" si="8"/>
        <v>-2389</v>
      </c>
      <c r="Q19" s="3">
        <f t="shared" si="9"/>
        <v>205.76962004687766</v>
      </c>
    </row>
    <row r="20" spans="1:17" ht="12.75">
      <c r="A20" s="9" t="s">
        <v>107</v>
      </c>
      <c r="B20" s="4" t="s">
        <v>50</v>
      </c>
      <c r="C20" s="2">
        <v>8981242</v>
      </c>
      <c r="D20" s="2">
        <v>7153852</v>
      </c>
      <c r="E20" s="5">
        <v>6736</v>
      </c>
      <c r="F20" s="5">
        <v>5353</v>
      </c>
      <c r="G20" s="3">
        <f t="shared" si="0"/>
        <v>1333.3197743467933</v>
      </c>
      <c r="H20" s="3">
        <f t="shared" si="1"/>
        <v>1336.4192041845695</v>
      </c>
      <c r="J20" s="2">
        <f t="shared" si="2"/>
        <v>16135094</v>
      </c>
      <c r="K20">
        <f t="shared" si="3"/>
        <v>12089</v>
      </c>
      <c r="L20" s="6">
        <f t="shared" si="4"/>
        <v>1.2554414041554116</v>
      </c>
      <c r="M20" s="6">
        <f t="shared" si="5"/>
        <v>1.2583597982439754</v>
      </c>
      <c r="N20" s="6">
        <f t="shared" si="6"/>
        <v>0.9976807951965436</v>
      </c>
      <c r="O20" s="2">
        <f t="shared" si="7"/>
        <v>1827390</v>
      </c>
      <c r="P20">
        <f t="shared" si="8"/>
        <v>1383</v>
      </c>
      <c r="Q20" s="3">
        <f t="shared" si="9"/>
        <v>-3.0994298377761424</v>
      </c>
    </row>
    <row r="21" spans="1:17" ht="12.75">
      <c r="A21" s="9" t="s">
        <v>107</v>
      </c>
      <c r="B21" s="4" t="s">
        <v>60</v>
      </c>
      <c r="C21" s="2">
        <v>22641531</v>
      </c>
      <c r="D21" s="2">
        <v>17562953</v>
      </c>
      <c r="E21" s="5">
        <v>11774</v>
      </c>
      <c r="F21" s="5">
        <v>9140</v>
      </c>
      <c r="G21" s="3">
        <f t="shared" si="0"/>
        <v>1923.0109563444878</v>
      </c>
      <c r="H21" s="3">
        <f t="shared" si="1"/>
        <v>1921.5484682713347</v>
      </c>
      <c r="J21" s="2">
        <f t="shared" si="2"/>
        <v>40204484</v>
      </c>
      <c r="K21">
        <f t="shared" si="3"/>
        <v>20914</v>
      </c>
      <c r="L21" s="6">
        <f t="shared" si="4"/>
        <v>1.2891642424824572</v>
      </c>
      <c r="M21" s="6">
        <f t="shared" si="5"/>
        <v>1.2881838074398249</v>
      </c>
      <c r="N21" s="6">
        <f t="shared" si="6"/>
        <v>1.0007610987166349</v>
      </c>
      <c r="O21" s="2">
        <f t="shared" si="7"/>
        <v>5078578</v>
      </c>
      <c r="P21">
        <f t="shared" si="8"/>
        <v>2634</v>
      </c>
      <c r="Q21" s="3">
        <f t="shared" si="9"/>
        <v>1.4624880731530538</v>
      </c>
    </row>
    <row r="22" spans="1:17" ht="12.75">
      <c r="A22" s="9" t="s">
        <v>107</v>
      </c>
      <c r="B22" t="s">
        <v>6</v>
      </c>
      <c r="C22" s="2">
        <v>405636</v>
      </c>
      <c r="D22" s="2">
        <v>164611</v>
      </c>
      <c r="E22">
        <v>438</v>
      </c>
      <c r="F22">
        <v>219</v>
      </c>
      <c r="G22" s="3">
        <f t="shared" si="0"/>
        <v>926.1095890410959</v>
      </c>
      <c r="H22" s="3">
        <f t="shared" si="1"/>
        <v>751.648401826484</v>
      </c>
      <c r="J22" s="2">
        <f t="shared" si="2"/>
        <v>570247</v>
      </c>
      <c r="K22">
        <f t="shared" si="3"/>
        <v>657</v>
      </c>
      <c r="L22" s="6">
        <f t="shared" si="4"/>
        <v>2.4642095607219443</v>
      </c>
      <c r="M22" s="6">
        <f t="shared" si="5"/>
        <v>2</v>
      </c>
      <c r="N22" s="6">
        <f t="shared" si="6"/>
        <v>1.2321047803609722</v>
      </c>
      <c r="O22" s="2">
        <f t="shared" si="7"/>
        <v>241025</v>
      </c>
      <c r="P22">
        <f t="shared" si="8"/>
        <v>219</v>
      </c>
      <c r="Q22" s="3">
        <f t="shared" si="9"/>
        <v>174.46118721461187</v>
      </c>
    </row>
    <row r="23" spans="1:17" ht="12.75">
      <c r="A23" s="9" t="s">
        <v>107</v>
      </c>
      <c r="B23" s="4" t="s">
        <v>30</v>
      </c>
      <c r="C23" s="2">
        <v>560193</v>
      </c>
      <c r="D23" s="2">
        <v>444163</v>
      </c>
      <c r="E23" s="5">
        <v>652</v>
      </c>
      <c r="F23" s="5">
        <v>745</v>
      </c>
      <c r="G23" s="3">
        <f t="shared" si="0"/>
        <v>859.1917177914111</v>
      </c>
      <c r="H23" s="3">
        <f t="shared" si="1"/>
        <v>596.1919463087248</v>
      </c>
      <c r="J23" s="2">
        <f t="shared" si="2"/>
        <v>1004356</v>
      </c>
      <c r="K23">
        <f t="shared" si="3"/>
        <v>1397</v>
      </c>
      <c r="L23" s="6">
        <f t="shared" si="4"/>
        <v>1.2612329257502313</v>
      </c>
      <c r="M23" s="6">
        <f t="shared" si="5"/>
        <v>0.8751677852348994</v>
      </c>
      <c r="N23" s="6">
        <f t="shared" si="6"/>
        <v>1.4411327142391448</v>
      </c>
      <c r="O23" s="2">
        <f t="shared" si="7"/>
        <v>116030</v>
      </c>
      <c r="P23">
        <f t="shared" si="8"/>
        <v>-93</v>
      </c>
      <c r="Q23" s="3">
        <f t="shared" si="9"/>
        <v>262.99977148268624</v>
      </c>
    </row>
    <row r="24" spans="1:17" ht="12.75">
      <c r="A24" s="9" t="s">
        <v>107</v>
      </c>
      <c r="B24" s="4" t="s">
        <v>48</v>
      </c>
      <c r="C24" s="2">
        <v>611115</v>
      </c>
      <c r="D24" s="2">
        <v>731443</v>
      </c>
      <c r="E24">
        <v>430</v>
      </c>
      <c r="F24">
        <v>466</v>
      </c>
      <c r="G24" s="3">
        <f t="shared" si="0"/>
        <v>1421.1976744186047</v>
      </c>
      <c r="H24" s="3">
        <f t="shared" si="1"/>
        <v>1569.6201716738196</v>
      </c>
      <c r="J24" s="2">
        <f t="shared" si="2"/>
        <v>1342558</v>
      </c>
      <c r="K24">
        <f t="shared" si="3"/>
        <v>896</v>
      </c>
      <c r="L24" s="6">
        <f t="shared" si="4"/>
        <v>0.8354923076712745</v>
      </c>
      <c r="M24" s="6">
        <f t="shared" si="5"/>
        <v>0.9227467811158798</v>
      </c>
      <c r="N24" s="6">
        <f t="shared" si="6"/>
        <v>0.9054405008716603</v>
      </c>
      <c r="O24" s="2">
        <f t="shared" si="7"/>
        <v>-120328</v>
      </c>
      <c r="P24">
        <f t="shared" si="8"/>
        <v>-36</v>
      </c>
      <c r="Q24" s="3">
        <f t="shared" si="9"/>
        <v>-148.42249725521492</v>
      </c>
    </row>
    <row r="25" spans="1:17" ht="12.75">
      <c r="A25" s="9" t="s">
        <v>107</v>
      </c>
      <c r="B25" s="4" t="s">
        <v>88</v>
      </c>
      <c r="C25" s="2">
        <v>4139165</v>
      </c>
      <c r="D25" s="2">
        <v>2934160</v>
      </c>
      <c r="E25" s="5">
        <v>3161</v>
      </c>
      <c r="F25" s="5">
        <v>2364</v>
      </c>
      <c r="G25" s="3">
        <f t="shared" si="0"/>
        <v>1309.4479595064852</v>
      </c>
      <c r="H25" s="3">
        <f t="shared" si="1"/>
        <v>1241.1844331641287</v>
      </c>
      <c r="J25" s="2">
        <f t="shared" si="2"/>
        <v>7073325</v>
      </c>
      <c r="K25">
        <f t="shared" si="3"/>
        <v>5525</v>
      </c>
      <c r="L25" s="6">
        <f t="shared" si="4"/>
        <v>1.4106814215993675</v>
      </c>
      <c r="M25" s="6">
        <f t="shared" si="5"/>
        <v>1.3371404399323181</v>
      </c>
      <c r="N25" s="6">
        <f t="shared" si="6"/>
        <v>1.0549986968240759</v>
      </c>
      <c r="O25" s="2">
        <f t="shared" si="7"/>
        <v>1205005</v>
      </c>
      <c r="P25">
        <f t="shared" si="8"/>
        <v>797</v>
      </c>
      <c r="Q25" s="3">
        <f t="shared" si="9"/>
        <v>68.2635263423565</v>
      </c>
    </row>
    <row r="26" spans="1:17" ht="12.75">
      <c r="A26" s="9" t="s">
        <v>114</v>
      </c>
      <c r="B26" s="4" t="s">
        <v>47</v>
      </c>
      <c r="C26" s="2">
        <v>16997</v>
      </c>
      <c r="D26" s="2">
        <v>220363</v>
      </c>
      <c r="E26" s="5">
        <v>23</v>
      </c>
      <c r="F26" s="5">
        <v>212</v>
      </c>
      <c r="G26" s="3">
        <f t="shared" si="0"/>
        <v>739</v>
      </c>
      <c r="H26" s="3">
        <f t="shared" si="1"/>
        <v>1039.448113207547</v>
      </c>
      <c r="J26" s="2">
        <f t="shared" si="2"/>
        <v>237360</v>
      </c>
      <c r="K26">
        <f t="shared" si="3"/>
        <v>235</v>
      </c>
      <c r="L26" s="6">
        <f t="shared" si="4"/>
        <v>0.07713182340048012</v>
      </c>
      <c r="M26" s="6">
        <f t="shared" si="5"/>
        <v>0.10849056603773585</v>
      </c>
      <c r="N26" s="6">
        <f t="shared" si="6"/>
        <v>0.7109541983000777</v>
      </c>
      <c r="O26" s="2">
        <f t="shared" si="7"/>
        <v>-203366</v>
      </c>
      <c r="P26">
        <f t="shared" si="8"/>
        <v>-189</v>
      </c>
      <c r="Q26" s="3">
        <f t="shared" si="9"/>
        <v>-300.44811320754707</v>
      </c>
    </row>
    <row r="27" spans="1:17" ht="12.75">
      <c r="A27" s="9" t="s">
        <v>114</v>
      </c>
      <c r="B27" s="4" t="s">
        <v>33</v>
      </c>
      <c r="C27" s="2">
        <v>40461</v>
      </c>
      <c r="D27" s="2">
        <v>453100</v>
      </c>
      <c r="E27" s="5">
        <v>47</v>
      </c>
      <c r="F27" s="5">
        <v>521</v>
      </c>
      <c r="G27" s="3">
        <f t="shared" si="0"/>
        <v>860.8723404255319</v>
      </c>
      <c r="H27" s="3">
        <f t="shared" si="1"/>
        <v>869.6737044145873</v>
      </c>
      <c r="J27" s="2">
        <f t="shared" si="2"/>
        <v>493561</v>
      </c>
      <c r="K27">
        <f t="shared" si="3"/>
        <v>568</v>
      </c>
      <c r="L27" s="6">
        <f t="shared" si="4"/>
        <v>0.08929816817479586</v>
      </c>
      <c r="M27" s="6">
        <f t="shared" si="5"/>
        <v>0.09021113243761997</v>
      </c>
      <c r="N27" s="6">
        <f t="shared" si="6"/>
        <v>0.989879694022737</v>
      </c>
      <c r="O27" s="2">
        <f t="shared" si="7"/>
        <v>-412639</v>
      </c>
      <c r="P27">
        <f t="shared" si="8"/>
        <v>-474</v>
      </c>
      <c r="Q27" s="3">
        <f t="shared" si="9"/>
        <v>-8.801363989055403</v>
      </c>
    </row>
    <row r="28" spans="1:17" ht="12.75">
      <c r="A28" s="9" t="s">
        <v>114</v>
      </c>
      <c r="B28" s="4" t="s">
        <v>89</v>
      </c>
      <c r="C28" s="2">
        <v>129324</v>
      </c>
      <c r="D28" s="2">
        <v>1106722</v>
      </c>
      <c r="E28" s="5">
        <v>168</v>
      </c>
      <c r="F28" s="5">
        <v>1169</v>
      </c>
      <c r="G28" s="3">
        <f t="shared" si="0"/>
        <v>769.7857142857143</v>
      </c>
      <c r="H28" s="3">
        <f t="shared" si="1"/>
        <v>946.7254063301967</v>
      </c>
      <c r="J28" s="2">
        <f t="shared" si="2"/>
        <v>1236046</v>
      </c>
      <c r="K28">
        <f t="shared" si="3"/>
        <v>1337</v>
      </c>
      <c r="L28" s="6">
        <f t="shared" si="4"/>
        <v>0.11685319348490407</v>
      </c>
      <c r="M28" s="6">
        <f t="shared" si="5"/>
        <v>0.1437125748502994</v>
      </c>
      <c r="N28" s="6">
        <f t="shared" si="6"/>
        <v>0.8131034713324575</v>
      </c>
      <c r="O28" s="2">
        <f t="shared" si="7"/>
        <v>-977398</v>
      </c>
      <c r="P28">
        <f t="shared" si="8"/>
        <v>-1001</v>
      </c>
      <c r="Q28" s="3">
        <f t="shared" si="9"/>
        <v>-176.9396920444824</v>
      </c>
    </row>
    <row r="29" spans="1:17" ht="12.75">
      <c r="A29" s="9" t="s">
        <v>114</v>
      </c>
      <c r="B29" s="4" t="s">
        <v>95</v>
      </c>
      <c r="C29" s="2">
        <v>12281</v>
      </c>
      <c r="D29" s="2">
        <v>121782</v>
      </c>
      <c r="E29" s="5">
        <v>6</v>
      </c>
      <c r="F29" s="5">
        <v>174</v>
      </c>
      <c r="G29" s="3">
        <f t="shared" si="0"/>
        <v>2046.8333333333333</v>
      </c>
      <c r="H29" s="3">
        <f t="shared" si="1"/>
        <v>699.8965517241379</v>
      </c>
      <c r="J29" s="2">
        <f t="shared" si="2"/>
        <v>134063</v>
      </c>
      <c r="K29">
        <f t="shared" si="3"/>
        <v>180</v>
      </c>
      <c r="L29" s="6">
        <f t="shared" si="4"/>
        <v>0.10084413131661493</v>
      </c>
      <c r="M29" s="6">
        <f t="shared" si="5"/>
        <v>0.034482758620689655</v>
      </c>
      <c r="N29" s="6">
        <f t="shared" si="6"/>
        <v>2.9244798081818333</v>
      </c>
      <c r="O29" s="2">
        <f t="shared" si="7"/>
        <v>-109501</v>
      </c>
      <c r="P29">
        <f t="shared" si="8"/>
        <v>-168</v>
      </c>
      <c r="Q29" s="3">
        <f t="shared" si="9"/>
        <v>1346.9367816091954</v>
      </c>
    </row>
    <row r="30" spans="1:17" ht="12.75">
      <c r="A30" s="9" t="s">
        <v>114</v>
      </c>
      <c r="B30" s="4" t="s">
        <v>64</v>
      </c>
      <c r="C30" s="2">
        <v>586734</v>
      </c>
      <c r="D30" s="2">
        <v>7222729</v>
      </c>
      <c r="E30" s="5">
        <v>542</v>
      </c>
      <c r="F30" s="5">
        <v>6701</v>
      </c>
      <c r="G30" s="3">
        <f t="shared" si="0"/>
        <v>1082.5350553505534</v>
      </c>
      <c r="H30" s="3">
        <f t="shared" si="1"/>
        <v>1077.8583793463663</v>
      </c>
      <c r="J30" s="2">
        <f t="shared" si="2"/>
        <v>7809463</v>
      </c>
      <c r="K30">
        <f t="shared" si="3"/>
        <v>7243</v>
      </c>
      <c r="L30" s="6">
        <f t="shared" si="4"/>
        <v>0.08123439215288293</v>
      </c>
      <c r="M30" s="6">
        <f t="shared" si="5"/>
        <v>0.08088345023130876</v>
      </c>
      <c r="N30" s="6">
        <f t="shared" si="6"/>
        <v>1.0043388594399787</v>
      </c>
      <c r="O30" s="2">
        <f t="shared" si="7"/>
        <v>-6635995</v>
      </c>
      <c r="P30">
        <f t="shared" si="8"/>
        <v>-6159</v>
      </c>
      <c r="Q30" s="3">
        <f t="shared" si="9"/>
        <v>4.676676004187129</v>
      </c>
    </row>
    <row r="31" spans="1:17" ht="12.75">
      <c r="A31" s="9" t="s">
        <v>109</v>
      </c>
      <c r="B31" s="4" t="s">
        <v>96</v>
      </c>
      <c r="C31" s="2">
        <v>25444</v>
      </c>
      <c r="D31" s="2">
        <v>59236</v>
      </c>
      <c r="E31" s="5">
        <v>21</v>
      </c>
      <c r="F31" s="5">
        <v>73</v>
      </c>
      <c r="G31" s="3">
        <f t="shared" si="0"/>
        <v>1211.6190476190477</v>
      </c>
      <c r="H31" s="3">
        <f t="shared" si="1"/>
        <v>811.4520547945206</v>
      </c>
      <c r="J31" s="2">
        <f t="shared" si="2"/>
        <v>84680</v>
      </c>
      <c r="K31">
        <f t="shared" si="3"/>
        <v>94</v>
      </c>
      <c r="L31" s="6">
        <f t="shared" si="4"/>
        <v>0.4295360929164697</v>
      </c>
      <c r="M31" s="6">
        <f t="shared" si="5"/>
        <v>0.2876712328767123</v>
      </c>
      <c r="N31" s="6">
        <f t="shared" si="6"/>
        <v>1.4931492753762996</v>
      </c>
      <c r="O31" s="2">
        <f t="shared" si="7"/>
        <v>-33792</v>
      </c>
      <c r="P31">
        <f t="shared" si="8"/>
        <v>-52</v>
      </c>
      <c r="Q31" s="3">
        <f t="shared" si="9"/>
        <v>400.16699282452714</v>
      </c>
    </row>
    <row r="32" spans="1:17" ht="12.75">
      <c r="A32" s="9" t="s">
        <v>109</v>
      </c>
      <c r="B32" s="4" t="s">
        <v>103</v>
      </c>
      <c r="C32" s="2">
        <v>55304</v>
      </c>
      <c r="D32" s="2">
        <v>895583</v>
      </c>
      <c r="E32" s="5">
        <v>96</v>
      </c>
      <c r="F32" s="5">
        <v>1670</v>
      </c>
      <c r="G32" s="3">
        <f t="shared" si="0"/>
        <v>576.0833333333334</v>
      </c>
      <c r="H32" s="3">
        <f t="shared" si="1"/>
        <v>536.277245508982</v>
      </c>
      <c r="J32" s="2">
        <f t="shared" si="2"/>
        <v>950887</v>
      </c>
      <c r="K32">
        <f t="shared" si="3"/>
        <v>1766</v>
      </c>
      <c r="L32" s="6">
        <f t="shared" si="4"/>
        <v>0.06175195375526333</v>
      </c>
      <c r="M32" s="6">
        <f t="shared" si="5"/>
        <v>0.05748502994011976</v>
      </c>
      <c r="N32" s="6">
        <f t="shared" si="6"/>
        <v>1.0742266955342685</v>
      </c>
      <c r="O32" s="2">
        <f t="shared" si="7"/>
        <v>-840279</v>
      </c>
      <c r="P32">
        <f t="shared" si="8"/>
        <v>-1574</v>
      </c>
      <c r="Q32" s="3">
        <f t="shared" si="9"/>
        <v>39.80608782435138</v>
      </c>
    </row>
    <row r="33" spans="1:17" ht="12.75">
      <c r="A33" s="9" t="s">
        <v>109</v>
      </c>
      <c r="B33" s="4" t="s">
        <v>61</v>
      </c>
      <c r="C33" s="2">
        <v>634860</v>
      </c>
      <c r="D33" s="2">
        <v>1545902</v>
      </c>
      <c r="E33" s="5">
        <v>449</v>
      </c>
      <c r="F33" s="5">
        <v>1105</v>
      </c>
      <c r="G33" s="3">
        <f t="shared" si="0"/>
        <v>1413.9420935412027</v>
      </c>
      <c r="H33" s="3">
        <f t="shared" si="1"/>
        <v>1399.006334841629</v>
      </c>
      <c r="J33" s="2">
        <f t="shared" si="2"/>
        <v>2180762</v>
      </c>
      <c r="K33">
        <f t="shared" si="3"/>
        <v>1554</v>
      </c>
      <c r="L33" s="6">
        <f t="shared" si="4"/>
        <v>0.4106728628334784</v>
      </c>
      <c r="M33" s="6">
        <f t="shared" si="5"/>
        <v>0.4063348416289593</v>
      </c>
      <c r="N33" s="6">
        <f t="shared" si="6"/>
        <v>1.0106759764610103</v>
      </c>
      <c r="O33" s="2">
        <f t="shared" si="7"/>
        <v>-911042</v>
      </c>
      <c r="P33">
        <f t="shared" si="8"/>
        <v>-656</v>
      </c>
      <c r="Q33" s="3">
        <f t="shared" si="9"/>
        <v>14.935758699573626</v>
      </c>
    </row>
    <row r="34" spans="1:17" ht="12.75">
      <c r="A34" s="9" t="s">
        <v>109</v>
      </c>
      <c r="B34" s="4" t="s">
        <v>26</v>
      </c>
      <c r="C34" s="2">
        <v>947808</v>
      </c>
      <c r="D34" s="2">
        <v>13150754</v>
      </c>
      <c r="E34" s="5">
        <v>1139</v>
      </c>
      <c r="F34" s="5">
        <v>16000</v>
      </c>
      <c r="G34" s="3">
        <f t="shared" si="0"/>
        <v>832.1404741000878</v>
      </c>
      <c r="H34" s="3">
        <f t="shared" si="1"/>
        <v>821.922125</v>
      </c>
      <c r="J34" s="2">
        <f t="shared" si="2"/>
        <v>14098562</v>
      </c>
      <c r="K34">
        <f t="shared" si="3"/>
        <v>17139</v>
      </c>
      <c r="L34" s="6">
        <f t="shared" si="4"/>
        <v>0.0720725214691112</v>
      </c>
      <c r="M34" s="6">
        <f t="shared" si="5"/>
        <v>0.0711875</v>
      </c>
      <c r="N34" s="6">
        <f t="shared" si="6"/>
        <v>1.0124322594431774</v>
      </c>
      <c r="O34" s="2">
        <f t="shared" si="7"/>
        <v>-12202946</v>
      </c>
      <c r="P34">
        <f t="shared" si="8"/>
        <v>-14861</v>
      </c>
      <c r="Q34" s="3">
        <f t="shared" si="9"/>
        <v>10.218349100087721</v>
      </c>
    </row>
    <row r="35" spans="1:17" ht="12.75">
      <c r="A35" s="9" t="s">
        <v>109</v>
      </c>
      <c r="B35" s="4" t="s">
        <v>16</v>
      </c>
      <c r="C35" s="2">
        <v>2755990</v>
      </c>
      <c r="D35" s="2">
        <v>7251764</v>
      </c>
      <c r="E35" s="5">
        <v>1999</v>
      </c>
      <c r="F35" s="5">
        <v>7637</v>
      </c>
      <c r="G35" s="3">
        <f t="shared" si="0"/>
        <v>1378.6843421710855</v>
      </c>
      <c r="H35" s="3">
        <f t="shared" si="1"/>
        <v>949.5566321854132</v>
      </c>
      <c r="J35" s="2">
        <f t="shared" si="2"/>
        <v>10007754</v>
      </c>
      <c r="K35">
        <f t="shared" si="3"/>
        <v>9636</v>
      </c>
      <c r="L35" s="6">
        <f t="shared" si="4"/>
        <v>0.38004408306723714</v>
      </c>
      <c r="M35" s="6">
        <f t="shared" si="5"/>
        <v>0.26175199685740475</v>
      </c>
      <c r="N35" s="6">
        <f t="shared" si="6"/>
        <v>1.4519242933389145</v>
      </c>
      <c r="O35" s="2">
        <f t="shared" si="7"/>
        <v>-4495774</v>
      </c>
      <c r="P35">
        <f t="shared" si="8"/>
        <v>-5638</v>
      </c>
      <c r="Q35" s="3">
        <f t="shared" si="9"/>
        <v>429.12770998567237</v>
      </c>
    </row>
    <row r="36" spans="1:17" ht="12.75">
      <c r="A36" s="9" t="s">
        <v>109</v>
      </c>
      <c r="B36" s="4" t="s">
        <v>15</v>
      </c>
      <c r="C36" s="2">
        <v>1649840</v>
      </c>
      <c r="D36" s="2">
        <v>7428973</v>
      </c>
      <c r="E36" s="5">
        <v>2188</v>
      </c>
      <c r="F36" s="5">
        <v>12712</v>
      </c>
      <c r="G36" s="3">
        <f t="shared" si="0"/>
        <v>754.0402193784278</v>
      </c>
      <c r="H36" s="3">
        <f t="shared" si="1"/>
        <v>584.4063089993707</v>
      </c>
      <c r="J36" s="2">
        <f t="shared" si="2"/>
        <v>9078813</v>
      </c>
      <c r="K36">
        <f t="shared" si="3"/>
        <v>14900</v>
      </c>
      <c r="L36" s="6">
        <f t="shared" si="4"/>
        <v>0.22208184092202246</v>
      </c>
      <c r="M36" s="6">
        <f t="shared" si="5"/>
        <v>0.1721208307111391</v>
      </c>
      <c r="N36" s="6">
        <f t="shared" si="6"/>
        <v>1.2902670757773078</v>
      </c>
      <c r="O36" s="2">
        <f t="shared" si="7"/>
        <v>-5779133</v>
      </c>
      <c r="P36">
        <f t="shared" si="8"/>
        <v>-10524</v>
      </c>
      <c r="Q36" s="3">
        <f t="shared" si="9"/>
        <v>169.63391037905706</v>
      </c>
    </row>
    <row r="37" spans="1:17" ht="12.75">
      <c r="A37" s="9" t="s">
        <v>111</v>
      </c>
      <c r="B37" s="4" t="s">
        <v>55</v>
      </c>
      <c r="C37" s="2">
        <v>989914</v>
      </c>
      <c r="D37" s="2">
        <v>363047</v>
      </c>
      <c r="E37" s="5">
        <v>905</v>
      </c>
      <c r="F37" s="5">
        <v>391</v>
      </c>
      <c r="G37" s="3">
        <f aca="true" t="shared" si="10" ref="G37:G69">C37/E37</f>
        <v>1093.8276243093924</v>
      </c>
      <c r="H37" s="3">
        <f aca="true" t="shared" si="11" ref="H37:H69">D37/F37</f>
        <v>928.5089514066497</v>
      </c>
      <c r="J37" s="2">
        <f aca="true" t="shared" si="12" ref="J37:J69">SUM(C37:D37)</f>
        <v>1352961</v>
      </c>
      <c r="K37">
        <f aca="true" t="shared" si="13" ref="K37:K69">SUM(E37:F37)</f>
        <v>1296</v>
      </c>
      <c r="L37" s="6">
        <f aca="true" t="shared" si="14" ref="L37:L68">C37/D37</f>
        <v>2.7266827711012622</v>
      </c>
      <c r="M37" s="6">
        <f aca="true" t="shared" si="15" ref="M37:M68">E37/F37</f>
        <v>2.3145780051150897</v>
      </c>
      <c r="N37" s="6">
        <f aca="true" t="shared" si="16" ref="N37:N68">G37/H37</f>
        <v>1.1780474734813189</v>
      </c>
      <c r="O37" s="2">
        <f aca="true" t="shared" si="17" ref="O37:O68">C37-D37</f>
        <v>626867</v>
      </c>
      <c r="P37">
        <f aca="true" t="shared" si="18" ref="P37:P68">E37-F37</f>
        <v>514</v>
      </c>
      <c r="Q37" s="3">
        <f aca="true" t="shared" si="19" ref="Q37:Q68">G37-H37</f>
        <v>165.31867290274272</v>
      </c>
    </row>
    <row r="38" spans="1:17" ht="12.75">
      <c r="A38" s="9" t="s">
        <v>111</v>
      </c>
      <c r="B38" s="4" t="s">
        <v>36</v>
      </c>
      <c r="C38" s="2">
        <v>91736</v>
      </c>
      <c r="D38" s="2">
        <v>102760</v>
      </c>
      <c r="E38" s="5">
        <v>175</v>
      </c>
      <c r="F38" s="5">
        <v>222</v>
      </c>
      <c r="G38" s="3">
        <f t="shared" si="10"/>
        <v>524.2057142857143</v>
      </c>
      <c r="H38" s="3">
        <f t="shared" si="11"/>
        <v>462.8828828828829</v>
      </c>
      <c r="J38" s="2">
        <f t="shared" si="12"/>
        <v>194496</v>
      </c>
      <c r="K38">
        <f t="shared" si="13"/>
        <v>397</v>
      </c>
      <c r="L38" s="6">
        <f t="shared" si="14"/>
        <v>0.8927209030751265</v>
      </c>
      <c r="M38" s="6">
        <f t="shared" si="15"/>
        <v>0.7882882882882883</v>
      </c>
      <c r="N38" s="6">
        <f t="shared" si="16"/>
        <v>1.132480231329589</v>
      </c>
      <c r="O38" s="2">
        <f t="shared" si="17"/>
        <v>-11024</v>
      </c>
      <c r="P38">
        <f t="shared" si="18"/>
        <v>-47</v>
      </c>
      <c r="Q38" s="3">
        <f t="shared" si="19"/>
        <v>61.32283140283141</v>
      </c>
    </row>
    <row r="39" spans="1:17" ht="12.75">
      <c r="A39" s="9" t="s">
        <v>111</v>
      </c>
      <c r="B39" s="4" t="s">
        <v>19</v>
      </c>
      <c r="C39" s="2">
        <v>1627672</v>
      </c>
      <c r="D39" s="2">
        <v>854205</v>
      </c>
      <c r="E39" s="5">
        <v>2236</v>
      </c>
      <c r="F39">
        <v>918</v>
      </c>
      <c r="G39" s="3">
        <f t="shared" si="10"/>
        <v>727.9391771019677</v>
      </c>
      <c r="H39" s="3">
        <f t="shared" si="11"/>
        <v>930.5065359477125</v>
      </c>
      <c r="J39" s="2">
        <f t="shared" si="12"/>
        <v>2481877</v>
      </c>
      <c r="K39">
        <f t="shared" si="13"/>
        <v>3154</v>
      </c>
      <c r="L39" s="6">
        <f t="shared" si="14"/>
        <v>1.9054817052112782</v>
      </c>
      <c r="M39" s="6">
        <f t="shared" si="15"/>
        <v>2.4357298474945535</v>
      </c>
      <c r="N39" s="6">
        <f t="shared" si="16"/>
        <v>0.7823042063434495</v>
      </c>
      <c r="O39" s="2">
        <f t="shared" si="17"/>
        <v>773467</v>
      </c>
      <c r="P39">
        <f t="shared" si="18"/>
        <v>1318</v>
      </c>
      <c r="Q39" s="3">
        <f t="shared" si="19"/>
        <v>-202.5673588457447</v>
      </c>
    </row>
    <row r="40" spans="1:17" ht="12.75">
      <c r="A40" s="9" t="s">
        <v>111</v>
      </c>
      <c r="B40" s="4" t="s">
        <v>45</v>
      </c>
      <c r="C40" s="2">
        <v>455121</v>
      </c>
      <c r="D40" s="2">
        <v>402933</v>
      </c>
      <c r="E40" s="5">
        <v>748</v>
      </c>
      <c r="F40" s="5">
        <v>645</v>
      </c>
      <c r="G40" s="3">
        <f t="shared" si="10"/>
        <v>608.4505347593583</v>
      </c>
      <c r="H40" s="3">
        <f t="shared" si="11"/>
        <v>624.7023255813954</v>
      </c>
      <c r="J40" s="2">
        <f t="shared" si="12"/>
        <v>858054</v>
      </c>
      <c r="K40">
        <f t="shared" si="13"/>
        <v>1393</v>
      </c>
      <c r="L40" s="6">
        <f t="shared" si="14"/>
        <v>1.1295202924555696</v>
      </c>
      <c r="M40" s="6">
        <f t="shared" si="15"/>
        <v>1.15968992248062</v>
      </c>
      <c r="N40" s="6">
        <f t="shared" si="16"/>
        <v>0.9739847441628909</v>
      </c>
      <c r="O40" s="2">
        <f t="shared" si="17"/>
        <v>52188</v>
      </c>
      <c r="P40">
        <f t="shared" si="18"/>
        <v>103</v>
      </c>
      <c r="Q40" s="3">
        <f t="shared" si="19"/>
        <v>-16.251790822037037</v>
      </c>
    </row>
    <row r="41" spans="1:17" ht="12.75">
      <c r="A41" s="9" t="s">
        <v>111</v>
      </c>
      <c r="B41" s="4" t="s">
        <v>86</v>
      </c>
      <c r="C41" s="2">
        <v>1129981</v>
      </c>
      <c r="D41" s="2">
        <v>298537</v>
      </c>
      <c r="E41" s="5">
        <v>1031</v>
      </c>
      <c r="F41" s="5">
        <v>234</v>
      </c>
      <c r="G41" s="3">
        <f t="shared" si="10"/>
        <v>1096.0048496605239</v>
      </c>
      <c r="H41" s="3">
        <f t="shared" si="11"/>
        <v>1275.7991452991453</v>
      </c>
      <c r="J41" s="2">
        <f t="shared" si="12"/>
        <v>1428518</v>
      </c>
      <c r="K41">
        <f t="shared" si="13"/>
        <v>1265</v>
      </c>
      <c r="L41" s="6">
        <f t="shared" si="14"/>
        <v>3.7850618181330957</v>
      </c>
      <c r="M41" s="6">
        <f t="shared" si="15"/>
        <v>4.405982905982906</v>
      </c>
      <c r="N41" s="6">
        <f t="shared" si="16"/>
        <v>0.8590731963561052</v>
      </c>
      <c r="O41" s="2">
        <f t="shared" si="17"/>
        <v>831444</v>
      </c>
      <c r="P41">
        <f t="shared" si="18"/>
        <v>797</v>
      </c>
      <c r="Q41" s="3">
        <f t="shared" si="19"/>
        <v>-179.7942956386214</v>
      </c>
    </row>
    <row r="42" spans="1:17" ht="12.75">
      <c r="A42" s="9" t="s">
        <v>111</v>
      </c>
      <c r="B42" s="4" t="s">
        <v>90</v>
      </c>
      <c r="C42" s="2">
        <v>46949</v>
      </c>
      <c r="D42" s="2">
        <v>6118</v>
      </c>
      <c r="E42" s="5">
        <v>43</v>
      </c>
      <c r="F42" s="5">
        <v>12</v>
      </c>
      <c r="G42" s="3">
        <f t="shared" si="10"/>
        <v>1091.8372093023256</v>
      </c>
      <c r="H42" s="3">
        <f t="shared" si="11"/>
        <v>509.8333333333333</v>
      </c>
      <c r="J42" s="2">
        <f t="shared" si="12"/>
        <v>53067</v>
      </c>
      <c r="K42">
        <f t="shared" si="13"/>
        <v>55</v>
      </c>
      <c r="L42" s="6">
        <f t="shared" si="14"/>
        <v>7.673913043478261</v>
      </c>
      <c r="M42" s="6">
        <f t="shared" si="15"/>
        <v>3.5833333333333335</v>
      </c>
      <c r="N42" s="6">
        <f t="shared" si="16"/>
        <v>2.141557128412538</v>
      </c>
      <c r="O42" s="2">
        <f t="shared" si="17"/>
        <v>40831</v>
      </c>
      <c r="P42">
        <f t="shared" si="18"/>
        <v>31</v>
      </c>
      <c r="Q42" s="3">
        <f t="shared" si="19"/>
        <v>582.0038759689924</v>
      </c>
    </row>
    <row r="43" spans="1:17" ht="12.75">
      <c r="A43" s="9" t="s">
        <v>117</v>
      </c>
      <c r="B43" s="4" t="s">
        <v>101</v>
      </c>
      <c r="C43" s="2">
        <v>24913294</v>
      </c>
      <c r="D43" s="2">
        <v>110267373</v>
      </c>
      <c r="E43" s="5">
        <v>17694</v>
      </c>
      <c r="F43" s="5">
        <v>67085</v>
      </c>
      <c r="G43" s="3">
        <f t="shared" si="10"/>
        <v>1408.0080253193173</v>
      </c>
      <c r="H43" s="3">
        <f t="shared" si="11"/>
        <v>1643.6964000894388</v>
      </c>
      <c r="J43" s="2">
        <f t="shared" si="12"/>
        <v>135180667</v>
      </c>
      <c r="K43">
        <f t="shared" si="13"/>
        <v>84779</v>
      </c>
      <c r="L43" s="6">
        <f t="shared" si="14"/>
        <v>0.2259353181471005</v>
      </c>
      <c r="M43" s="6">
        <f t="shared" si="15"/>
        <v>0.26375493776552134</v>
      </c>
      <c r="N43" s="6">
        <f t="shared" si="16"/>
        <v>0.8566107617213878</v>
      </c>
      <c r="O43" s="2">
        <f t="shared" si="17"/>
        <v>-85354079</v>
      </c>
      <c r="P43">
        <f t="shared" si="18"/>
        <v>-49391</v>
      </c>
      <c r="Q43" s="3">
        <f t="shared" si="19"/>
        <v>-235.68837477012153</v>
      </c>
    </row>
    <row r="44" spans="1:17" ht="12.75">
      <c r="A44" s="9" t="s">
        <v>117</v>
      </c>
      <c r="B44" s="4" t="s">
        <v>35</v>
      </c>
      <c r="C44" s="2">
        <v>26901</v>
      </c>
      <c r="D44" s="2">
        <v>24400</v>
      </c>
      <c r="E44" s="5">
        <v>17</v>
      </c>
      <c r="F44" s="5">
        <v>9</v>
      </c>
      <c r="G44" s="3">
        <f t="shared" si="10"/>
        <v>1582.4117647058824</v>
      </c>
      <c r="H44" s="3">
        <f t="shared" si="11"/>
        <v>2711.1111111111113</v>
      </c>
      <c r="J44" s="2">
        <f t="shared" si="12"/>
        <v>51301</v>
      </c>
      <c r="K44">
        <f t="shared" si="13"/>
        <v>26</v>
      </c>
      <c r="L44" s="6">
        <f t="shared" si="14"/>
        <v>1.1025</v>
      </c>
      <c r="M44" s="6">
        <f t="shared" si="15"/>
        <v>1.8888888888888888</v>
      </c>
      <c r="N44" s="6">
        <f t="shared" si="16"/>
        <v>0.5836764705882352</v>
      </c>
      <c r="O44" s="2">
        <f t="shared" si="17"/>
        <v>2501</v>
      </c>
      <c r="P44">
        <f t="shared" si="18"/>
        <v>8</v>
      </c>
      <c r="Q44" s="3">
        <f t="shared" si="19"/>
        <v>-1128.6993464052289</v>
      </c>
    </row>
    <row r="45" spans="1:17" ht="12.75">
      <c r="A45" s="9" t="s">
        <v>117</v>
      </c>
      <c r="B45" s="4" t="s">
        <v>32</v>
      </c>
      <c r="C45" s="2">
        <v>106462</v>
      </c>
      <c r="D45" s="2">
        <v>216985</v>
      </c>
      <c r="E45" s="5">
        <v>123</v>
      </c>
      <c r="F45" s="5">
        <v>269</v>
      </c>
      <c r="G45" s="3">
        <f t="shared" si="10"/>
        <v>865.5447154471544</v>
      </c>
      <c r="H45" s="3">
        <f t="shared" si="11"/>
        <v>806.635687732342</v>
      </c>
      <c r="J45" s="2">
        <f t="shared" si="12"/>
        <v>323447</v>
      </c>
      <c r="K45">
        <f t="shared" si="13"/>
        <v>392</v>
      </c>
      <c r="L45" s="6">
        <f t="shared" si="14"/>
        <v>0.49064221029103394</v>
      </c>
      <c r="M45" s="6">
        <f t="shared" si="15"/>
        <v>0.45724907063197023</v>
      </c>
      <c r="N45" s="6">
        <f t="shared" si="16"/>
        <v>1.073030524945432</v>
      </c>
      <c r="O45" s="2">
        <f t="shared" si="17"/>
        <v>-110523</v>
      </c>
      <c r="P45">
        <f t="shared" si="18"/>
        <v>-146</v>
      </c>
      <c r="Q45" s="3">
        <f t="shared" si="19"/>
        <v>58.909027714812396</v>
      </c>
    </row>
    <row r="46" spans="1:17" ht="12.75">
      <c r="A46" s="9" t="s">
        <v>117</v>
      </c>
      <c r="B46" s="4" t="s">
        <v>28</v>
      </c>
      <c r="C46" s="2">
        <v>32110</v>
      </c>
      <c r="D46" s="2">
        <v>108408</v>
      </c>
      <c r="E46" s="5">
        <v>30</v>
      </c>
      <c r="F46" s="5">
        <v>56</v>
      </c>
      <c r="G46" s="3">
        <f t="shared" si="10"/>
        <v>1070.3333333333333</v>
      </c>
      <c r="H46" s="3">
        <f t="shared" si="11"/>
        <v>1935.857142857143</v>
      </c>
      <c r="J46" s="2">
        <f t="shared" si="12"/>
        <v>140518</v>
      </c>
      <c r="K46">
        <f t="shared" si="13"/>
        <v>86</v>
      </c>
      <c r="L46" s="6">
        <f t="shared" si="14"/>
        <v>0.2961958527045975</v>
      </c>
      <c r="M46" s="6">
        <f t="shared" si="15"/>
        <v>0.5357142857142857</v>
      </c>
      <c r="N46" s="6">
        <f t="shared" si="16"/>
        <v>0.5528989250485818</v>
      </c>
      <c r="O46" s="2">
        <f t="shared" si="17"/>
        <v>-76298</v>
      </c>
      <c r="P46">
        <f t="shared" si="18"/>
        <v>-26</v>
      </c>
      <c r="Q46" s="3">
        <f t="shared" si="19"/>
        <v>-865.5238095238096</v>
      </c>
    </row>
    <row r="47" spans="1:17" ht="12.75">
      <c r="A47" s="19" t="s">
        <v>115</v>
      </c>
      <c r="B47" s="20" t="s">
        <v>85</v>
      </c>
      <c r="C47" s="21">
        <v>266586</v>
      </c>
      <c r="D47" s="21">
        <v>90531</v>
      </c>
      <c r="E47" s="22">
        <v>275</v>
      </c>
      <c r="F47" s="22">
        <v>88</v>
      </c>
      <c r="G47" s="23">
        <f t="shared" si="10"/>
        <v>969.4036363636363</v>
      </c>
      <c r="H47" s="23">
        <f t="shared" si="11"/>
        <v>1028.7613636363637</v>
      </c>
      <c r="I47" s="19"/>
      <c r="J47" s="21">
        <f t="shared" si="12"/>
        <v>357117</v>
      </c>
      <c r="K47" s="19">
        <f t="shared" si="13"/>
        <v>363</v>
      </c>
      <c r="L47" s="24">
        <f t="shared" si="14"/>
        <v>2.944692978095901</v>
      </c>
      <c r="M47" s="24">
        <f t="shared" si="15"/>
        <v>3.125</v>
      </c>
      <c r="N47" s="24">
        <f t="shared" si="16"/>
        <v>0.9423017529906882</v>
      </c>
      <c r="O47" s="21">
        <f t="shared" si="17"/>
        <v>176055</v>
      </c>
      <c r="P47" s="19">
        <f t="shared" si="18"/>
        <v>187</v>
      </c>
      <c r="Q47" s="23">
        <f t="shared" si="19"/>
        <v>-59.3577272727274</v>
      </c>
    </row>
    <row r="48" spans="1:17" ht="12.75">
      <c r="A48" s="19" t="s">
        <v>115</v>
      </c>
      <c r="B48" s="20" t="s">
        <v>71</v>
      </c>
      <c r="C48" s="21">
        <v>286349</v>
      </c>
      <c r="D48" s="21">
        <v>100491</v>
      </c>
      <c r="E48" s="22">
        <v>269</v>
      </c>
      <c r="F48" s="22">
        <v>87</v>
      </c>
      <c r="G48" s="23">
        <f t="shared" si="10"/>
        <v>1064.4944237918216</v>
      </c>
      <c r="H48" s="23">
        <f t="shared" si="11"/>
        <v>1155.0689655172414</v>
      </c>
      <c r="I48" s="19"/>
      <c r="J48" s="21">
        <f t="shared" si="12"/>
        <v>386840</v>
      </c>
      <c r="K48" s="19">
        <f t="shared" si="13"/>
        <v>356</v>
      </c>
      <c r="L48" s="24">
        <f t="shared" si="14"/>
        <v>2.84949896010588</v>
      </c>
      <c r="M48" s="24">
        <f t="shared" si="15"/>
        <v>3.0919540229885056</v>
      </c>
      <c r="N48" s="24">
        <f t="shared" si="16"/>
        <v>0.9215851655361026</v>
      </c>
      <c r="O48" s="21">
        <f t="shared" si="17"/>
        <v>185858</v>
      </c>
      <c r="P48" s="19">
        <f t="shared" si="18"/>
        <v>182</v>
      </c>
      <c r="Q48" s="23">
        <f t="shared" si="19"/>
        <v>-90.57454172541975</v>
      </c>
    </row>
    <row r="49" spans="1:17" ht="12.75">
      <c r="A49" s="19" t="s">
        <v>115</v>
      </c>
      <c r="B49" s="20" t="s">
        <v>75</v>
      </c>
      <c r="C49" s="21">
        <v>188583</v>
      </c>
      <c r="D49" s="21">
        <v>91618</v>
      </c>
      <c r="E49" s="22">
        <v>113</v>
      </c>
      <c r="F49" s="22">
        <v>64</v>
      </c>
      <c r="G49" s="23">
        <f t="shared" si="10"/>
        <v>1668.8761061946902</v>
      </c>
      <c r="H49" s="23">
        <f t="shared" si="11"/>
        <v>1431.53125</v>
      </c>
      <c r="I49" s="19"/>
      <c r="J49" s="21">
        <f t="shared" si="12"/>
        <v>280201</v>
      </c>
      <c r="K49" s="19">
        <f t="shared" si="13"/>
        <v>177</v>
      </c>
      <c r="L49" s="24">
        <f t="shared" si="14"/>
        <v>2.0583618939509702</v>
      </c>
      <c r="M49" s="24">
        <f t="shared" si="15"/>
        <v>1.765625</v>
      </c>
      <c r="N49" s="24">
        <f t="shared" si="16"/>
        <v>1.1657978868394876</v>
      </c>
      <c r="O49" s="21">
        <f t="shared" si="17"/>
        <v>96965</v>
      </c>
      <c r="P49" s="19">
        <f t="shared" si="18"/>
        <v>49</v>
      </c>
      <c r="Q49" s="23">
        <f t="shared" si="19"/>
        <v>237.34485619469024</v>
      </c>
    </row>
    <row r="50" spans="1:17" ht="12.75">
      <c r="A50" s="19" t="s">
        <v>115</v>
      </c>
      <c r="B50" s="20" t="s">
        <v>22</v>
      </c>
      <c r="C50" s="21">
        <v>583028</v>
      </c>
      <c r="D50" s="21">
        <v>437859</v>
      </c>
      <c r="E50" s="22">
        <v>574</v>
      </c>
      <c r="F50" s="22">
        <v>436</v>
      </c>
      <c r="G50" s="23">
        <f t="shared" si="10"/>
        <v>1015.7282229965157</v>
      </c>
      <c r="H50" s="23">
        <f t="shared" si="11"/>
        <v>1004.2637614678899</v>
      </c>
      <c r="I50" s="19"/>
      <c r="J50" s="21">
        <f t="shared" si="12"/>
        <v>1020887</v>
      </c>
      <c r="K50" s="19">
        <f t="shared" si="13"/>
        <v>1010</v>
      </c>
      <c r="L50" s="24">
        <f t="shared" si="14"/>
        <v>1.331542802591702</v>
      </c>
      <c r="M50" s="24">
        <f t="shared" si="15"/>
        <v>1.31651376146789</v>
      </c>
      <c r="N50" s="24">
        <f t="shared" si="16"/>
        <v>1.0114157873344634</v>
      </c>
      <c r="O50" s="21">
        <f t="shared" si="17"/>
        <v>145169</v>
      </c>
      <c r="P50" s="19">
        <f t="shared" si="18"/>
        <v>138</v>
      </c>
      <c r="Q50" s="23">
        <f t="shared" si="19"/>
        <v>11.464461528625748</v>
      </c>
    </row>
    <row r="51" spans="1:17" ht="12.75">
      <c r="A51" s="19" t="s">
        <v>115</v>
      </c>
      <c r="B51" s="20" t="s">
        <v>84</v>
      </c>
      <c r="C51" s="21">
        <v>1445745</v>
      </c>
      <c r="D51" s="21">
        <v>1178148</v>
      </c>
      <c r="E51" s="22">
        <v>1859</v>
      </c>
      <c r="F51" s="22">
        <v>1421</v>
      </c>
      <c r="G51" s="23">
        <f t="shared" si="10"/>
        <v>777.7003765465304</v>
      </c>
      <c r="H51" s="23">
        <f t="shared" si="11"/>
        <v>829.0978184377199</v>
      </c>
      <c r="I51" s="19"/>
      <c r="J51" s="21">
        <f t="shared" si="12"/>
        <v>2623893</v>
      </c>
      <c r="K51" s="19">
        <f t="shared" si="13"/>
        <v>3280</v>
      </c>
      <c r="L51" s="24">
        <f t="shared" si="14"/>
        <v>1.2271336029089723</v>
      </c>
      <c r="M51" s="24">
        <f t="shared" si="15"/>
        <v>1.3082336382828994</v>
      </c>
      <c r="N51" s="24">
        <f t="shared" si="16"/>
        <v>0.9380079880224045</v>
      </c>
      <c r="O51" s="21">
        <f t="shared" si="17"/>
        <v>267597</v>
      </c>
      <c r="P51" s="19">
        <f t="shared" si="18"/>
        <v>438</v>
      </c>
      <c r="Q51" s="23">
        <f t="shared" si="19"/>
        <v>-51.39744189118949</v>
      </c>
    </row>
    <row r="52" spans="1:17" ht="12.75">
      <c r="A52" s="19" t="s">
        <v>115</v>
      </c>
      <c r="B52" s="20" t="s">
        <v>99</v>
      </c>
      <c r="C52" s="21">
        <v>204065</v>
      </c>
      <c r="D52" s="21">
        <v>159011</v>
      </c>
      <c r="E52" s="22">
        <v>230</v>
      </c>
      <c r="F52" s="22">
        <v>187</v>
      </c>
      <c r="G52" s="23">
        <f t="shared" si="10"/>
        <v>887.2391304347826</v>
      </c>
      <c r="H52" s="23">
        <f t="shared" si="11"/>
        <v>850.3262032085562</v>
      </c>
      <c r="I52" s="19"/>
      <c r="J52" s="21">
        <f t="shared" si="12"/>
        <v>363076</v>
      </c>
      <c r="K52" s="19">
        <f t="shared" si="13"/>
        <v>417</v>
      </c>
      <c r="L52" s="24">
        <f t="shared" si="14"/>
        <v>1.283338888504569</v>
      </c>
      <c r="M52" s="24">
        <f t="shared" si="15"/>
        <v>1.2299465240641712</v>
      </c>
      <c r="N52" s="24">
        <f t="shared" si="16"/>
        <v>1.0434103136971928</v>
      </c>
      <c r="O52" s="21">
        <f t="shared" si="17"/>
        <v>45054</v>
      </c>
      <c r="P52" s="19">
        <f t="shared" si="18"/>
        <v>43</v>
      </c>
      <c r="Q52" s="23">
        <f t="shared" si="19"/>
        <v>36.91292722622643</v>
      </c>
    </row>
    <row r="53" spans="1:17" ht="12.75">
      <c r="A53" s="19" t="s">
        <v>115</v>
      </c>
      <c r="B53" s="20" t="s">
        <v>74</v>
      </c>
      <c r="C53" s="21">
        <v>232493</v>
      </c>
      <c r="D53" s="21">
        <v>164363</v>
      </c>
      <c r="E53" s="22">
        <v>205</v>
      </c>
      <c r="F53" s="22">
        <v>167</v>
      </c>
      <c r="G53" s="23">
        <f t="shared" si="10"/>
        <v>1134.1121951219511</v>
      </c>
      <c r="H53" s="23">
        <f t="shared" si="11"/>
        <v>984.2095808383234</v>
      </c>
      <c r="I53" s="19"/>
      <c r="J53" s="21">
        <f t="shared" si="12"/>
        <v>396856</v>
      </c>
      <c r="K53" s="19">
        <f t="shared" si="13"/>
        <v>372</v>
      </c>
      <c r="L53" s="24">
        <f t="shared" si="14"/>
        <v>1.414509348210972</v>
      </c>
      <c r="M53" s="24">
        <f t="shared" si="15"/>
        <v>1.2275449101796407</v>
      </c>
      <c r="N53" s="24">
        <f t="shared" si="16"/>
        <v>1.1523076153718648</v>
      </c>
      <c r="O53" s="21">
        <f t="shared" si="17"/>
        <v>68130</v>
      </c>
      <c r="P53" s="19">
        <f t="shared" si="18"/>
        <v>38</v>
      </c>
      <c r="Q53" s="23">
        <f t="shared" si="19"/>
        <v>149.9026142836277</v>
      </c>
    </row>
    <row r="54" spans="1:17" ht="12.75">
      <c r="A54" s="19" t="s">
        <v>115</v>
      </c>
      <c r="B54" s="20" t="s">
        <v>72</v>
      </c>
      <c r="C54" s="21">
        <v>61440</v>
      </c>
      <c r="D54" s="21">
        <v>73025</v>
      </c>
      <c r="E54" s="22">
        <v>69</v>
      </c>
      <c r="F54" s="22">
        <v>74</v>
      </c>
      <c r="G54" s="23">
        <f t="shared" si="10"/>
        <v>890.4347826086956</v>
      </c>
      <c r="H54" s="23">
        <f t="shared" si="11"/>
        <v>986.8243243243244</v>
      </c>
      <c r="I54" s="19"/>
      <c r="J54" s="21">
        <f t="shared" si="12"/>
        <v>134465</v>
      </c>
      <c r="K54" s="19">
        <f t="shared" si="13"/>
        <v>143</v>
      </c>
      <c r="L54" s="24">
        <f t="shared" si="14"/>
        <v>0.8413557001027046</v>
      </c>
      <c r="M54" s="24">
        <f t="shared" si="15"/>
        <v>0.9324324324324325</v>
      </c>
      <c r="N54" s="24">
        <f t="shared" si="16"/>
        <v>0.9023235044579729</v>
      </c>
      <c r="O54" s="21">
        <f t="shared" si="17"/>
        <v>-11585</v>
      </c>
      <c r="P54" s="19">
        <f t="shared" si="18"/>
        <v>-5</v>
      </c>
      <c r="Q54" s="23">
        <f t="shared" si="19"/>
        <v>-96.38954171562875</v>
      </c>
    </row>
    <row r="55" spans="1:17" ht="12.75">
      <c r="A55" s="19" t="s">
        <v>115</v>
      </c>
      <c r="B55" s="20" t="s">
        <v>79</v>
      </c>
      <c r="C55" s="21">
        <v>230275</v>
      </c>
      <c r="D55" s="21">
        <v>212923</v>
      </c>
      <c r="E55" s="22">
        <v>177</v>
      </c>
      <c r="F55" s="22">
        <v>191</v>
      </c>
      <c r="G55" s="23">
        <f t="shared" si="10"/>
        <v>1300.9887005649719</v>
      </c>
      <c r="H55" s="23">
        <f t="shared" si="11"/>
        <v>1114.780104712042</v>
      </c>
      <c r="I55" s="19"/>
      <c r="J55" s="21">
        <f t="shared" si="12"/>
        <v>443198</v>
      </c>
      <c r="K55" s="19">
        <f t="shared" si="13"/>
        <v>368</v>
      </c>
      <c r="L55" s="24">
        <f t="shared" si="14"/>
        <v>1.0814942490947432</v>
      </c>
      <c r="M55" s="24">
        <f t="shared" si="15"/>
        <v>0.9267015706806283</v>
      </c>
      <c r="N55" s="24">
        <f t="shared" si="16"/>
        <v>1.167036167102237</v>
      </c>
      <c r="O55" s="21">
        <f t="shared" si="17"/>
        <v>17352</v>
      </c>
      <c r="P55" s="19">
        <f t="shared" si="18"/>
        <v>-14</v>
      </c>
      <c r="Q55" s="23">
        <f t="shared" si="19"/>
        <v>186.20859585292988</v>
      </c>
    </row>
    <row r="56" spans="1:17" ht="12.75">
      <c r="A56" s="19" t="s">
        <v>115</v>
      </c>
      <c r="B56" s="20" t="s">
        <v>82</v>
      </c>
      <c r="C56" s="21">
        <v>55805</v>
      </c>
      <c r="D56" s="21">
        <v>61018</v>
      </c>
      <c r="E56" s="22">
        <v>40</v>
      </c>
      <c r="F56" s="22">
        <v>50</v>
      </c>
      <c r="G56" s="23">
        <f t="shared" si="10"/>
        <v>1395.125</v>
      </c>
      <c r="H56" s="23">
        <f t="shared" si="11"/>
        <v>1220.36</v>
      </c>
      <c r="I56" s="19"/>
      <c r="J56" s="21">
        <f t="shared" si="12"/>
        <v>116823</v>
      </c>
      <c r="K56" s="19">
        <f t="shared" si="13"/>
        <v>90</v>
      </c>
      <c r="L56" s="24">
        <f t="shared" si="14"/>
        <v>0.9145661935822217</v>
      </c>
      <c r="M56" s="24">
        <f t="shared" si="15"/>
        <v>0.8</v>
      </c>
      <c r="N56" s="24">
        <f t="shared" si="16"/>
        <v>1.143207741977777</v>
      </c>
      <c r="O56" s="21">
        <f t="shared" si="17"/>
        <v>-5213</v>
      </c>
      <c r="P56" s="19">
        <f t="shared" si="18"/>
        <v>-10</v>
      </c>
      <c r="Q56" s="23">
        <f t="shared" si="19"/>
        <v>174.7650000000001</v>
      </c>
    </row>
    <row r="57" spans="1:17" ht="12.75">
      <c r="A57" s="19" t="s">
        <v>115</v>
      </c>
      <c r="B57" s="20" t="s">
        <v>81</v>
      </c>
      <c r="C57" s="21">
        <v>183939</v>
      </c>
      <c r="D57" s="21">
        <v>254346</v>
      </c>
      <c r="E57" s="22">
        <v>208</v>
      </c>
      <c r="F57" s="19">
        <v>297</v>
      </c>
      <c r="G57" s="23">
        <f t="shared" si="10"/>
        <v>884.3221153846154</v>
      </c>
      <c r="H57" s="23">
        <f t="shared" si="11"/>
        <v>856.3838383838383</v>
      </c>
      <c r="I57" s="19"/>
      <c r="J57" s="21">
        <f t="shared" si="12"/>
        <v>438285</v>
      </c>
      <c r="K57" s="19">
        <f t="shared" si="13"/>
        <v>505</v>
      </c>
      <c r="L57" s="24">
        <f t="shared" si="14"/>
        <v>0.7231841664504258</v>
      </c>
      <c r="M57" s="24">
        <f t="shared" si="15"/>
        <v>0.7003367003367004</v>
      </c>
      <c r="N57" s="24">
        <f t="shared" si="16"/>
        <v>1.03262354536431</v>
      </c>
      <c r="O57" s="21">
        <f t="shared" si="17"/>
        <v>-70407</v>
      </c>
      <c r="P57" s="19">
        <f t="shared" si="18"/>
        <v>-89</v>
      </c>
      <c r="Q57" s="23">
        <f t="shared" si="19"/>
        <v>27.93827700077702</v>
      </c>
    </row>
    <row r="58" spans="1:17" ht="12.75">
      <c r="A58" s="19" t="s">
        <v>115</v>
      </c>
      <c r="B58" s="20" t="s">
        <v>78</v>
      </c>
      <c r="C58" s="21">
        <v>503360</v>
      </c>
      <c r="D58" s="21">
        <v>767465</v>
      </c>
      <c r="E58" s="22">
        <v>726</v>
      </c>
      <c r="F58" s="22">
        <v>1071</v>
      </c>
      <c r="G58" s="23">
        <f t="shared" si="10"/>
        <v>693.3333333333334</v>
      </c>
      <c r="H58" s="23">
        <f t="shared" si="11"/>
        <v>716.5873015873016</v>
      </c>
      <c r="I58" s="19"/>
      <c r="J58" s="21">
        <f t="shared" si="12"/>
        <v>1270825</v>
      </c>
      <c r="K58" s="19">
        <f t="shared" si="13"/>
        <v>1797</v>
      </c>
      <c r="L58" s="24">
        <f t="shared" si="14"/>
        <v>0.6558735577518193</v>
      </c>
      <c r="M58" s="24">
        <f t="shared" si="15"/>
        <v>0.6778711484593838</v>
      </c>
      <c r="N58" s="24">
        <f t="shared" si="16"/>
        <v>0.9675490087495847</v>
      </c>
      <c r="O58" s="21">
        <f t="shared" si="17"/>
        <v>-264105</v>
      </c>
      <c r="P58" s="19">
        <f t="shared" si="18"/>
        <v>-345</v>
      </c>
      <c r="Q58" s="23">
        <f t="shared" si="19"/>
        <v>-23.253968253968196</v>
      </c>
    </row>
    <row r="59" spans="1:17" ht="12.75">
      <c r="A59" s="19" t="s">
        <v>115</v>
      </c>
      <c r="B59" s="20" t="s">
        <v>80</v>
      </c>
      <c r="C59" s="21">
        <v>11514008</v>
      </c>
      <c r="D59" s="21">
        <v>18948193</v>
      </c>
      <c r="E59" s="22">
        <v>11207</v>
      </c>
      <c r="F59" s="22">
        <v>19052</v>
      </c>
      <c r="G59" s="23">
        <f t="shared" si="10"/>
        <v>1027.3943071294727</v>
      </c>
      <c r="H59" s="23">
        <f t="shared" si="11"/>
        <v>994.5513856812933</v>
      </c>
      <c r="I59" s="19"/>
      <c r="J59" s="21">
        <f t="shared" si="12"/>
        <v>30462201</v>
      </c>
      <c r="K59" s="19">
        <f t="shared" si="13"/>
        <v>30259</v>
      </c>
      <c r="L59" s="24">
        <f t="shared" si="14"/>
        <v>0.6076573106469836</v>
      </c>
      <c r="M59" s="24">
        <f t="shared" si="15"/>
        <v>0.5882322065924838</v>
      </c>
      <c r="N59" s="24">
        <f t="shared" si="16"/>
        <v>1.0330228502227476</v>
      </c>
      <c r="O59" s="21">
        <f t="shared" si="17"/>
        <v>-7434185</v>
      </c>
      <c r="P59" s="19">
        <f t="shared" si="18"/>
        <v>-7845</v>
      </c>
      <c r="Q59" s="23">
        <f t="shared" si="19"/>
        <v>32.84292144817948</v>
      </c>
    </row>
    <row r="60" spans="1:17" ht="12.75">
      <c r="A60" s="19" t="s">
        <v>115</v>
      </c>
      <c r="B60" s="20" t="s">
        <v>23</v>
      </c>
      <c r="C60" s="21">
        <v>306405</v>
      </c>
      <c r="D60" s="21">
        <v>732741</v>
      </c>
      <c r="E60" s="19">
        <v>357</v>
      </c>
      <c r="F60" s="22">
        <v>1221</v>
      </c>
      <c r="G60" s="23">
        <f t="shared" si="10"/>
        <v>858.2773109243698</v>
      </c>
      <c r="H60" s="23">
        <f t="shared" si="11"/>
        <v>600.1154791154792</v>
      </c>
      <c r="I60" s="19"/>
      <c r="J60" s="21">
        <f t="shared" si="12"/>
        <v>1039146</v>
      </c>
      <c r="K60" s="19">
        <f t="shared" si="13"/>
        <v>1578</v>
      </c>
      <c r="L60" s="24">
        <f t="shared" si="14"/>
        <v>0.41816276146687575</v>
      </c>
      <c r="M60" s="24">
        <f t="shared" si="15"/>
        <v>0.29238329238329236</v>
      </c>
      <c r="N60" s="24">
        <f t="shared" si="16"/>
        <v>1.4301869236724236</v>
      </c>
      <c r="O60" s="21">
        <f t="shared" si="17"/>
        <v>-426336</v>
      </c>
      <c r="P60" s="19">
        <f t="shared" si="18"/>
        <v>-864</v>
      </c>
      <c r="Q60" s="23">
        <f t="shared" si="19"/>
        <v>258.1618318088906</v>
      </c>
    </row>
    <row r="61" spans="1:17" ht="12.75">
      <c r="A61" s="19" t="s">
        <v>115</v>
      </c>
      <c r="B61" s="20" t="s">
        <v>83</v>
      </c>
      <c r="C61" s="21">
        <v>89984</v>
      </c>
      <c r="D61" s="21">
        <v>360856</v>
      </c>
      <c r="E61" s="22">
        <v>99</v>
      </c>
      <c r="F61" s="22">
        <v>469</v>
      </c>
      <c r="G61" s="23">
        <f t="shared" si="10"/>
        <v>908.929292929293</v>
      </c>
      <c r="H61" s="23">
        <f t="shared" si="11"/>
        <v>769.4157782515991</v>
      </c>
      <c r="I61" s="19"/>
      <c r="J61" s="21">
        <f t="shared" si="12"/>
        <v>450840</v>
      </c>
      <c r="K61" s="19">
        <f t="shared" si="13"/>
        <v>568</v>
      </c>
      <c r="L61" s="24">
        <f t="shared" si="14"/>
        <v>0.2493626266433148</v>
      </c>
      <c r="M61" s="24">
        <f t="shared" si="15"/>
        <v>0.21108742004264391</v>
      </c>
      <c r="N61" s="24">
        <f t="shared" si="16"/>
        <v>1.181323958542572</v>
      </c>
      <c r="O61" s="21">
        <f t="shared" si="17"/>
        <v>-270872</v>
      </c>
      <c r="P61" s="19">
        <f t="shared" si="18"/>
        <v>-370</v>
      </c>
      <c r="Q61" s="23">
        <f t="shared" si="19"/>
        <v>139.51351467769382</v>
      </c>
    </row>
    <row r="62" spans="1:17" ht="12.75">
      <c r="A62" s="19" t="s">
        <v>115</v>
      </c>
      <c r="B62" s="20" t="s">
        <v>76</v>
      </c>
      <c r="C62" s="21">
        <v>62232</v>
      </c>
      <c r="D62" s="21">
        <v>647205</v>
      </c>
      <c r="E62" s="22">
        <v>74</v>
      </c>
      <c r="F62" s="22">
        <v>704</v>
      </c>
      <c r="G62" s="23">
        <f t="shared" si="10"/>
        <v>840.972972972973</v>
      </c>
      <c r="H62" s="23">
        <f t="shared" si="11"/>
        <v>919.3252840909091</v>
      </c>
      <c r="I62" s="19"/>
      <c r="J62" s="21">
        <f t="shared" si="12"/>
        <v>709437</v>
      </c>
      <c r="K62" s="19">
        <f t="shared" si="13"/>
        <v>778</v>
      </c>
      <c r="L62" s="24">
        <f t="shared" si="14"/>
        <v>0.09615500498296521</v>
      </c>
      <c r="M62" s="24">
        <f t="shared" si="15"/>
        <v>0.10511363636363637</v>
      </c>
      <c r="N62" s="24">
        <f t="shared" si="16"/>
        <v>0.9147719392973988</v>
      </c>
      <c r="O62" s="21">
        <f t="shared" si="17"/>
        <v>-584973</v>
      </c>
      <c r="P62" s="19">
        <f t="shared" si="18"/>
        <v>-630</v>
      </c>
      <c r="Q62" s="23">
        <f t="shared" si="19"/>
        <v>-78.3523111179361</v>
      </c>
    </row>
    <row r="63" spans="1:17" ht="12.75">
      <c r="A63" s="19" t="s">
        <v>115</v>
      </c>
      <c r="B63" s="20" t="s">
        <v>77</v>
      </c>
      <c r="C63" s="21">
        <v>227411</v>
      </c>
      <c r="D63" s="21">
        <v>2419132</v>
      </c>
      <c r="E63" s="22">
        <v>209</v>
      </c>
      <c r="F63" s="22">
        <v>3061</v>
      </c>
      <c r="G63" s="23">
        <f t="shared" si="10"/>
        <v>1088.090909090909</v>
      </c>
      <c r="H63" s="23">
        <f t="shared" si="11"/>
        <v>790.3077425677883</v>
      </c>
      <c r="I63" s="19"/>
      <c r="J63" s="21">
        <f t="shared" si="12"/>
        <v>2646543</v>
      </c>
      <c r="K63" s="19">
        <f t="shared" si="13"/>
        <v>3270</v>
      </c>
      <c r="L63" s="24">
        <f t="shared" si="14"/>
        <v>0.09400520517276445</v>
      </c>
      <c r="M63" s="24">
        <f t="shared" si="15"/>
        <v>0.06827834041163018</v>
      </c>
      <c r="N63" s="24">
        <f t="shared" si="16"/>
        <v>1.3767939379609184</v>
      </c>
      <c r="O63" s="21">
        <f t="shared" si="17"/>
        <v>-2191721</v>
      </c>
      <c r="P63" s="19">
        <f t="shared" si="18"/>
        <v>-2852</v>
      </c>
      <c r="Q63" s="23">
        <f t="shared" si="19"/>
        <v>297.7831665231207</v>
      </c>
    </row>
    <row r="64" spans="1:17" ht="12.75">
      <c r="A64" s="19" t="s">
        <v>115</v>
      </c>
      <c r="B64" s="20" t="s">
        <v>59</v>
      </c>
      <c r="C64" s="21">
        <v>88977</v>
      </c>
      <c r="D64" s="21">
        <v>1506912</v>
      </c>
      <c r="E64" s="22">
        <v>109</v>
      </c>
      <c r="F64" s="22">
        <v>2279</v>
      </c>
      <c r="G64" s="23">
        <f t="shared" si="10"/>
        <v>816.302752293578</v>
      </c>
      <c r="H64" s="23">
        <f t="shared" si="11"/>
        <v>661.2163229486617</v>
      </c>
      <c r="I64" s="19"/>
      <c r="J64" s="21">
        <f t="shared" si="12"/>
        <v>1595889</v>
      </c>
      <c r="K64" s="19">
        <f t="shared" si="13"/>
        <v>2388</v>
      </c>
      <c r="L64" s="24">
        <f t="shared" si="14"/>
        <v>0.05904591641714978</v>
      </c>
      <c r="M64" s="24">
        <f t="shared" si="15"/>
        <v>0.04782799473453269</v>
      </c>
      <c r="N64" s="24">
        <f t="shared" si="16"/>
        <v>1.2345471882081132</v>
      </c>
      <c r="O64" s="21">
        <f t="shared" si="17"/>
        <v>-1417935</v>
      </c>
      <c r="P64" s="19">
        <f t="shared" si="18"/>
        <v>-2170</v>
      </c>
      <c r="Q64" s="23">
        <f t="shared" si="19"/>
        <v>155.08642934491627</v>
      </c>
    </row>
    <row r="65" spans="1:17" ht="12.75">
      <c r="A65" s="19" t="s">
        <v>115</v>
      </c>
      <c r="B65" s="20" t="s">
        <v>91</v>
      </c>
      <c r="C65" s="21">
        <v>2050</v>
      </c>
      <c r="D65" s="21">
        <v>139071</v>
      </c>
      <c r="E65" s="22">
        <v>4</v>
      </c>
      <c r="F65" s="22">
        <v>172</v>
      </c>
      <c r="G65" s="23">
        <f t="shared" si="10"/>
        <v>512.5</v>
      </c>
      <c r="H65" s="23">
        <f t="shared" si="11"/>
        <v>808.5523255813954</v>
      </c>
      <c r="I65" s="19"/>
      <c r="J65" s="21">
        <f t="shared" si="12"/>
        <v>141121</v>
      </c>
      <c r="K65" s="19">
        <f t="shared" si="13"/>
        <v>176</v>
      </c>
      <c r="L65" s="24">
        <f t="shared" si="14"/>
        <v>0.014740672030833171</v>
      </c>
      <c r="M65" s="24">
        <f t="shared" si="15"/>
        <v>0.023255813953488372</v>
      </c>
      <c r="N65" s="24">
        <f t="shared" si="16"/>
        <v>0.6338488973258264</v>
      </c>
      <c r="O65" s="21">
        <f t="shared" si="17"/>
        <v>-137021</v>
      </c>
      <c r="P65" s="19">
        <f t="shared" si="18"/>
        <v>-168</v>
      </c>
      <c r="Q65" s="23">
        <f t="shared" si="19"/>
        <v>-296.0523255813954</v>
      </c>
    </row>
    <row r="66" spans="1:17" ht="12.75">
      <c r="A66" s="9" t="s">
        <v>118</v>
      </c>
      <c r="B66" s="4" t="s">
        <v>57</v>
      </c>
      <c r="C66" s="2">
        <v>700</v>
      </c>
      <c r="D66" s="2">
        <v>2645</v>
      </c>
      <c r="E66" s="5">
        <v>1</v>
      </c>
      <c r="F66" s="5">
        <v>7</v>
      </c>
      <c r="G66" s="3">
        <f t="shared" si="10"/>
        <v>700</v>
      </c>
      <c r="H66" s="3">
        <f t="shared" si="11"/>
        <v>377.85714285714283</v>
      </c>
      <c r="J66" s="2">
        <f t="shared" si="12"/>
        <v>3345</v>
      </c>
      <c r="K66">
        <f t="shared" si="13"/>
        <v>8</v>
      </c>
      <c r="L66" s="6">
        <f t="shared" si="14"/>
        <v>0.2646502835538752</v>
      </c>
      <c r="M66" s="6">
        <f t="shared" si="15"/>
        <v>0.14285714285714285</v>
      </c>
      <c r="N66" s="6">
        <f t="shared" si="16"/>
        <v>1.8525519848771268</v>
      </c>
      <c r="O66" s="2">
        <f t="shared" si="17"/>
        <v>-1945</v>
      </c>
      <c r="P66">
        <f t="shared" si="18"/>
        <v>-6</v>
      </c>
      <c r="Q66" s="3">
        <f t="shared" si="19"/>
        <v>322.14285714285717</v>
      </c>
    </row>
    <row r="67" spans="1:17" ht="12.75">
      <c r="A67" s="9" t="s">
        <v>118</v>
      </c>
      <c r="B67" s="4" t="s">
        <v>31</v>
      </c>
      <c r="C67" s="2">
        <v>53927551</v>
      </c>
      <c r="D67" s="2">
        <v>35153412</v>
      </c>
      <c r="E67" s="5">
        <v>28615</v>
      </c>
      <c r="F67" s="5">
        <v>19051</v>
      </c>
      <c r="G67" s="3">
        <f t="shared" si="10"/>
        <v>1884.590284815656</v>
      </c>
      <c r="H67" s="3">
        <f t="shared" si="11"/>
        <v>1845.2266022780957</v>
      </c>
      <c r="J67" s="2">
        <f t="shared" si="12"/>
        <v>89080963</v>
      </c>
      <c r="K67">
        <f t="shared" si="13"/>
        <v>47666</v>
      </c>
      <c r="L67" s="6">
        <f t="shared" si="14"/>
        <v>1.5340630661968175</v>
      </c>
      <c r="M67" s="6">
        <f t="shared" si="15"/>
        <v>1.5020208912917956</v>
      </c>
      <c r="N67" s="6">
        <f t="shared" si="16"/>
        <v>1.021332709212496</v>
      </c>
      <c r="O67" s="2">
        <f t="shared" si="17"/>
        <v>18774139</v>
      </c>
      <c r="P67">
        <f t="shared" si="18"/>
        <v>9564</v>
      </c>
      <c r="Q67" s="3">
        <f t="shared" si="19"/>
        <v>39.36368253756041</v>
      </c>
    </row>
    <row r="68" spans="1:17" ht="12.75">
      <c r="A68" s="9" t="s">
        <v>118</v>
      </c>
      <c r="B68" s="4" t="s">
        <v>56</v>
      </c>
      <c r="C68" s="2">
        <v>18835</v>
      </c>
      <c r="D68" s="2">
        <v>354419</v>
      </c>
      <c r="E68" s="5">
        <v>26</v>
      </c>
      <c r="F68" s="5">
        <v>321</v>
      </c>
      <c r="G68" s="3">
        <f t="shared" si="10"/>
        <v>724.4230769230769</v>
      </c>
      <c r="H68" s="3">
        <f t="shared" si="11"/>
        <v>1104.1090342679129</v>
      </c>
      <c r="J68" s="2">
        <f t="shared" si="12"/>
        <v>373254</v>
      </c>
      <c r="K68">
        <f t="shared" si="13"/>
        <v>347</v>
      </c>
      <c r="L68" s="6">
        <f t="shared" si="14"/>
        <v>0.05314331342281311</v>
      </c>
      <c r="M68" s="6">
        <f t="shared" si="15"/>
        <v>0.08099688473520249</v>
      </c>
      <c r="N68" s="6">
        <f t="shared" si="16"/>
        <v>0.6561155234124233</v>
      </c>
      <c r="O68" s="2">
        <f t="shared" si="17"/>
        <v>-335584</v>
      </c>
      <c r="P68">
        <f t="shared" si="18"/>
        <v>-295</v>
      </c>
      <c r="Q68" s="3">
        <f t="shared" si="19"/>
        <v>-379.68595734483597</v>
      </c>
    </row>
    <row r="69" spans="1:17" ht="12.75">
      <c r="A69" s="9" t="s">
        <v>118</v>
      </c>
      <c r="B69" s="4" t="s">
        <v>29</v>
      </c>
      <c r="C69" s="2">
        <v>3193</v>
      </c>
      <c r="D69" s="2">
        <v>32861</v>
      </c>
      <c r="E69" s="5">
        <v>5</v>
      </c>
      <c r="F69" s="5">
        <v>70</v>
      </c>
      <c r="G69" s="3">
        <f t="shared" si="10"/>
        <v>638.6</v>
      </c>
      <c r="H69" s="3">
        <f t="shared" si="11"/>
        <v>469.4428571428571</v>
      </c>
      <c r="J69" s="2">
        <f t="shared" si="12"/>
        <v>36054</v>
      </c>
      <c r="K69">
        <f t="shared" si="13"/>
        <v>75</v>
      </c>
      <c r="L69" s="6">
        <f aca="true" t="shared" si="20" ref="L69:L94">C69/D69</f>
        <v>0.09716685432579654</v>
      </c>
      <c r="M69" s="6">
        <f aca="true" t="shared" si="21" ref="M69:M94">E69/F69</f>
        <v>0.07142857142857142</v>
      </c>
      <c r="N69" s="6">
        <f aca="true" t="shared" si="22" ref="N69:N94">G69/H69</f>
        <v>1.3603359605611516</v>
      </c>
      <c r="O69" s="2">
        <f aca="true" t="shared" si="23" ref="O69:O94">C69-D69</f>
        <v>-29668</v>
      </c>
      <c r="P69">
        <f aca="true" t="shared" si="24" ref="P69:P94">E69-F69</f>
        <v>-65</v>
      </c>
      <c r="Q69" s="3">
        <f aca="true" t="shared" si="25" ref="Q69:Q94">G69-H69</f>
        <v>169.1571428571429</v>
      </c>
    </row>
    <row r="70" spans="1:17" ht="12.75">
      <c r="A70" s="9" t="s">
        <v>118</v>
      </c>
      <c r="B70" s="4" t="s">
        <v>58</v>
      </c>
      <c r="C70" s="2">
        <v>1537606</v>
      </c>
      <c r="D70" s="2">
        <v>2247130</v>
      </c>
      <c r="E70" s="2">
        <v>1657</v>
      </c>
      <c r="F70" s="2">
        <v>2628</v>
      </c>
      <c r="G70" s="3">
        <v>927.9456849728425</v>
      </c>
      <c r="H70" s="3">
        <v>855.072298325723</v>
      </c>
      <c r="J70" s="2">
        <v>3784736</v>
      </c>
      <c r="K70">
        <v>4285</v>
      </c>
      <c r="L70" s="6">
        <f t="shared" si="20"/>
        <v>0.684253247475669</v>
      </c>
      <c r="M70" s="6">
        <f t="shared" si="21"/>
        <v>0.630517503805175</v>
      </c>
      <c r="N70" s="6">
        <f t="shared" si="22"/>
        <v>1.0852248246023284</v>
      </c>
      <c r="O70" s="2">
        <f t="shared" si="23"/>
        <v>-709524</v>
      </c>
      <c r="P70">
        <f t="shared" si="24"/>
        <v>-971</v>
      </c>
      <c r="Q70" s="3">
        <f t="shared" si="25"/>
        <v>72.87338664711956</v>
      </c>
    </row>
    <row r="71" spans="1:17" ht="12.75">
      <c r="A71" s="9" t="s">
        <v>118</v>
      </c>
      <c r="B71" s="4" t="s">
        <v>24</v>
      </c>
      <c r="C71" s="2">
        <v>251614</v>
      </c>
      <c r="D71" s="2">
        <v>373531</v>
      </c>
      <c r="E71" s="5">
        <v>489</v>
      </c>
      <c r="F71" s="5">
        <v>605</v>
      </c>
      <c r="G71" s="3">
        <f aca="true" t="shared" si="26" ref="G71:G94">C71/E71</f>
        <v>514.5480572597137</v>
      </c>
      <c r="H71" s="3">
        <f aca="true" t="shared" si="27" ref="H71:H94">D71/F71</f>
        <v>617.406611570248</v>
      </c>
      <c r="J71" s="2">
        <f aca="true" t="shared" si="28" ref="J71:J94">SUM(C71:D71)</f>
        <v>625145</v>
      </c>
      <c r="K71">
        <f aca="true" t="shared" si="29" ref="K71:K94">SUM(E71:F71)</f>
        <v>1094</v>
      </c>
      <c r="L71" s="6">
        <f t="shared" si="20"/>
        <v>0.6736094192985321</v>
      </c>
      <c r="M71" s="6">
        <f t="shared" si="21"/>
        <v>0.8082644628099174</v>
      </c>
      <c r="N71" s="6">
        <f t="shared" si="22"/>
        <v>0.8334022467803924</v>
      </c>
      <c r="O71" s="2">
        <f t="shared" si="23"/>
        <v>-121917</v>
      </c>
      <c r="P71">
        <f t="shared" si="24"/>
        <v>-116</v>
      </c>
      <c r="Q71" s="3">
        <f t="shared" si="25"/>
        <v>-102.85855431053426</v>
      </c>
    </row>
    <row r="72" spans="1:17" ht="12.75">
      <c r="A72" s="9" t="s">
        <v>118</v>
      </c>
      <c r="B72" s="4" t="s">
        <v>25</v>
      </c>
      <c r="C72" s="2">
        <v>355150</v>
      </c>
      <c r="D72" s="2">
        <v>716161</v>
      </c>
      <c r="E72" s="5">
        <v>210</v>
      </c>
      <c r="F72" s="5">
        <v>499</v>
      </c>
      <c r="G72" s="3">
        <f t="shared" si="26"/>
        <v>1691.1904761904761</v>
      </c>
      <c r="H72" s="3">
        <f t="shared" si="27"/>
        <v>1435.192384769539</v>
      </c>
      <c r="J72" s="2">
        <f t="shared" si="28"/>
        <v>1071311</v>
      </c>
      <c r="K72">
        <f t="shared" si="29"/>
        <v>709</v>
      </c>
      <c r="L72" s="6">
        <f t="shared" si="20"/>
        <v>0.4959080430238452</v>
      </c>
      <c r="M72" s="6">
        <f t="shared" si="21"/>
        <v>0.42084168336673344</v>
      </c>
      <c r="N72" s="6">
        <f t="shared" si="22"/>
        <v>1.1783719688995178</v>
      </c>
      <c r="O72" s="2">
        <f t="shared" si="23"/>
        <v>-361011</v>
      </c>
      <c r="P72">
        <f t="shared" si="24"/>
        <v>-289</v>
      </c>
      <c r="Q72" s="3">
        <f t="shared" si="25"/>
        <v>255.99809142093704</v>
      </c>
    </row>
    <row r="73" spans="1:17" ht="12.75">
      <c r="A73" s="9" t="s">
        <v>116</v>
      </c>
      <c r="B73" s="4" t="s">
        <v>105</v>
      </c>
      <c r="C73" s="2">
        <v>15495</v>
      </c>
      <c r="D73" s="2">
        <v>61417</v>
      </c>
      <c r="E73" s="5">
        <v>30</v>
      </c>
      <c r="F73" s="5">
        <v>120</v>
      </c>
      <c r="G73" s="3">
        <f t="shared" si="26"/>
        <v>516.5</v>
      </c>
      <c r="H73" s="3">
        <f t="shared" si="27"/>
        <v>511.80833333333334</v>
      </c>
      <c r="J73" s="2">
        <f t="shared" si="28"/>
        <v>76912</v>
      </c>
      <c r="K73">
        <f t="shared" si="29"/>
        <v>150</v>
      </c>
      <c r="L73" s="6">
        <f t="shared" si="20"/>
        <v>0.25229171076412066</v>
      </c>
      <c r="M73" s="6">
        <f t="shared" si="21"/>
        <v>0.25</v>
      </c>
      <c r="N73" s="6">
        <f t="shared" si="22"/>
        <v>1.0091668430564826</v>
      </c>
      <c r="O73" s="2">
        <f t="shared" si="23"/>
        <v>-45922</v>
      </c>
      <c r="P73">
        <f t="shared" si="24"/>
        <v>-90</v>
      </c>
      <c r="Q73" s="3">
        <f t="shared" si="25"/>
        <v>4.691666666666663</v>
      </c>
    </row>
    <row r="74" spans="1:17" ht="12.75">
      <c r="A74" s="9" t="s">
        <v>116</v>
      </c>
      <c r="B74" s="4" t="s">
        <v>17</v>
      </c>
      <c r="C74" s="2">
        <v>193450</v>
      </c>
      <c r="D74" s="2">
        <v>325790</v>
      </c>
      <c r="E74" s="5">
        <v>319</v>
      </c>
      <c r="F74" s="5">
        <v>562</v>
      </c>
      <c r="G74" s="3">
        <f t="shared" si="26"/>
        <v>606.4263322884012</v>
      </c>
      <c r="H74" s="3">
        <f t="shared" si="27"/>
        <v>579.6975088967971</v>
      </c>
      <c r="J74" s="2">
        <f t="shared" si="28"/>
        <v>519240</v>
      </c>
      <c r="K74">
        <f t="shared" si="29"/>
        <v>881</v>
      </c>
      <c r="L74" s="6">
        <f t="shared" si="20"/>
        <v>0.5937874090671905</v>
      </c>
      <c r="M74" s="6">
        <f t="shared" si="21"/>
        <v>0.5676156583629893</v>
      </c>
      <c r="N74" s="6">
        <f t="shared" si="22"/>
        <v>1.0461082253785614</v>
      </c>
      <c r="O74" s="2">
        <f t="shared" si="23"/>
        <v>-132340</v>
      </c>
      <c r="P74">
        <f t="shared" si="24"/>
        <v>-243</v>
      </c>
      <c r="Q74" s="3">
        <f t="shared" si="25"/>
        <v>26.728823391604124</v>
      </c>
    </row>
    <row r="75" spans="1:17" ht="12.75">
      <c r="A75" s="9" t="s">
        <v>116</v>
      </c>
      <c r="B75" s="4" t="s">
        <v>20</v>
      </c>
      <c r="C75" s="2">
        <v>38217</v>
      </c>
      <c r="D75" s="2">
        <v>93827</v>
      </c>
      <c r="E75" s="5">
        <v>56</v>
      </c>
      <c r="F75" s="5">
        <v>157</v>
      </c>
      <c r="G75" s="3">
        <f t="shared" si="26"/>
        <v>682.4464285714286</v>
      </c>
      <c r="H75" s="3">
        <f t="shared" si="27"/>
        <v>597.624203821656</v>
      </c>
      <c r="J75" s="2">
        <f t="shared" si="28"/>
        <v>132044</v>
      </c>
      <c r="K75">
        <f t="shared" si="29"/>
        <v>213</v>
      </c>
      <c r="L75" s="6">
        <f t="shared" si="20"/>
        <v>0.40731345987828665</v>
      </c>
      <c r="M75" s="6">
        <f t="shared" si="21"/>
        <v>0.35668789808917195</v>
      </c>
      <c r="N75" s="6">
        <f t="shared" si="22"/>
        <v>1.1419323785873394</v>
      </c>
      <c r="O75" s="2">
        <f t="shared" si="23"/>
        <v>-55610</v>
      </c>
      <c r="P75">
        <f t="shared" si="24"/>
        <v>-101</v>
      </c>
      <c r="Q75" s="3">
        <f t="shared" si="25"/>
        <v>84.82222474977254</v>
      </c>
    </row>
    <row r="76" spans="1:17" ht="12.75">
      <c r="A76" s="9" t="s">
        <v>108</v>
      </c>
      <c r="B76" s="4" t="s">
        <v>104</v>
      </c>
      <c r="C76" s="2">
        <v>74737</v>
      </c>
      <c r="D76" s="2">
        <v>98618</v>
      </c>
      <c r="E76">
        <v>117</v>
      </c>
      <c r="F76">
        <v>185</v>
      </c>
      <c r="G76" s="3">
        <f t="shared" si="26"/>
        <v>638.7777777777778</v>
      </c>
      <c r="H76" s="3">
        <f t="shared" si="27"/>
        <v>533.0702702702703</v>
      </c>
      <c r="J76" s="2">
        <f t="shared" si="28"/>
        <v>173355</v>
      </c>
      <c r="K76">
        <f t="shared" si="29"/>
        <v>302</v>
      </c>
      <c r="L76" s="6">
        <f t="shared" si="20"/>
        <v>0.7578433957289744</v>
      </c>
      <c r="M76" s="6">
        <f t="shared" si="21"/>
        <v>0.6324324324324324</v>
      </c>
      <c r="N76" s="6">
        <f t="shared" si="22"/>
        <v>1.1982993864090623</v>
      </c>
      <c r="O76" s="2">
        <f t="shared" si="23"/>
        <v>-23881</v>
      </c>
      <c r="P76">
        <f t="shared" si="24"/>
        <v>-68</v>
      </c>
      <c r="Q76" s="3">
        <f t="shared" si="25"/>
        <v>105.70750750750756</v>
      </c>
    </row>
    <row r="77" spans="1:17" ht="12.75">
      <c r="A77" s="9" t="s">
        <v>108</v>
      </c>
      <c r="B77" s="4" t="s">
        <v>11</v>
      </c>
      <c r="C77" s="2">
        <v>80282</v>
      </c>
      <c r="D77" s="2">
        <v>49029</v>
      </c>
      <c r="E77">
        <v>150</v>
      </c>
      <c r="F77">
        <v>99</v>
      </c>
      <c r="G77" s="3">
        <f t="shared" si="26"/>
        <v>535.2133333333334</v>
      </c>
      <c r="H77" s="3">
        <f t="shared" si="27"/>
        <v>495.24242424242425</v>
      </c>
      <c r="J77" s="2">
        <f t="shared" si="28"/>
        <v>129311</v>
      </c>
      <c r="K77">
        <f t="shared" si="29"/>
        <v>249</v>
      </c>
      <c r="L77" s="6">
        <f t="shared" si="20"/>
        <v>1.637439066674825</v>
      </c>
      <c r="M77" s="6">
        <f t="shared" si="21"/>
        <v>1.5151515151515151</v>
      </c>
      <c r="N77" s="6">
        <f t="shared" si="22"/>
        <v>1.0807097840053845</v>
      </c>
      <c r="O77" s="2">
        <f t="shared" si="23"/>
        <v>31253</v>
      </c>
      <c r="P77">
        <f t="shared" si="24"/>
        <v>51</v>
      </c>
      <c r="Q77" s="3">
        <f t="shared" si="25"/>
        <v>39.97090909090912</v>
      </c>
    </row>
    <row r="78" spans="1:17" ht="12.75">
      <c r="A78" s="9" t="s">
        <v>108</v>
      </c>
      <c r="B78" s="4" t="s">
        <v>12</v>
      </c>
      <c r="C78" s="2">
        <v>145733</v>
      </c>
      <c r="D78" s="2">
        <v>97327</v>
      </c>
      <c r="E78">
        <v>295</v>
      </c>
      <c r="F78">
        <v>178</v>
      </c>
      <c r="G78" s="3">
        <f t="shared" si="26"/>
        <v>494.0101694915254</v>
      </c>
      <c r="H78" s="3">
        <f t="shared" si="27"/>
        <v>546.7808988764045</v>
      </c>
      <c r="J78" s="2">
        <f t="shared" si="28"/>
        <v>243060</v>
      </c>
      <c r="K78">
        <f t="shared" si="29"/>
        <v>473</v>
      </c>
      <c r="L78" s="6">
        <f t="shared" si="20"/>
        <v>1.4973542799017745</v>
      </c>
      <c r="M78" s="6">
        <f t="shared" si="21"/>
        <v>1.6573033707865168</v>
      </c>
      <c r="N78" s="6">
        <f t="shared" si="22"/>
        <v>0.9034883451610706</v>
      </c>
      <c r="O78" s="2">
        <f t="shared" si="23"/>
        <v>48406</v>
      </c>
      <c r="P78">
        <f t="shared" si="24"/>
        <v>117</v>
      </c>
      <c r="Q78" s="3">
        <f t="shared" si="25"/>
        <v>-52.77072938487913</v>
      </c>
    </row>
    <row r="79" spans="1:17" ht="12.75">
      <c r="A79" s="9" t="s">
        <v>108</v>
      </c>
      <c r="B79" s="4" t="s">
        <v>18</v>
      </c>
      <c r="C79" s="2">
        <v>28370</v>
      </c>
      <c r="D79" s="2">
        <v>19566</v>
      </c>
      <c r="E79">
        <v>69</v>
      </c>
      <c r="F79">
        <v>39</v>
      </c>
      <c r="G79" s="3">
        <f t="shared" si="26"/>
        <v>411.15942028985506</v>
      </c>
      <c r="H79" s="3">
        <f t="shared" si="27"/>
        <v>501.6923076923077</v>
      </c>
      <c r="J79" s="2">
        <f t="shared" si="28"/>
        <v>47936</v>
      </c>
      <c r="K79">
        <f t="shared" si="29"/>
        <v>108</v>
      </c>
      <c r="L79" s="6">
        <f t="shared" si="20"/>
        <v>1.4499642236532762</v>
      </c>
      <c r="M79" s="6">
        <f t="shared" si="21"/>
        <v>1.7692307692307692</v>
      </c>
      <c r="N79" s="6">
        <f t="shared" si="22"/>
        <v>0.8195449959779386</v>
      </c>
      <c r="O79" s="2">
        <f t="shared" si="23"/>
        <v>8804</v>
      </c>
      <c r="P79">
        <f t="shared" si="24"/>
        <v>30</v>
      </c>
      <c r="Q79" s="3">
        <f t="shared" si="25"/>
        <v>-90.53288740245262</v>
      </c>
    </row>
    <row r="80" spans="1:17" ht="12.75">
      <c r="A80" s="9" t="s">
        <v>108</v>
      </c>
      <c r="B80" s="4" t="s">
        <v>14</v>
      </c>
      <c r="C80" s="2">
        <v>70988</v>
      </c>
      <c r="D80" s="2">
        <v>50225</v>
      </c>
      <c r="E80">
        <v>138</v>
      </c>
      <c r="F80">
        <v>111</v>
      </c>
      <c r="G80" s="3">
        <f t="shared" si="26"/>
        <v>514.4057971014493</v>
      </c>
      <c r="H80" s="3">
        <f t="shared" si="27"/>
        <v>452.47747747747746</v>
      </c>
      <c r="J80" s="2">
        <f t="shared" si="28"/>
        <v>121213</v>
      </c>
      <c r="K80">
        <f t="shared" si="29"/>
        <v>249</v>
      </c>
      <c r="L80" s="6">
        <f t="shared" si="20"/>
        <v>1.4133997013439523</v>
      </c>
      <c r="M80" s="6">
        <f t="shared" si="21"/>
        <v>1.2432432432432432</v>
      </c>
      <c r="N80" s="6">
        <f t="shared" si="22"/>
        <v>1.1368649771679615</v>
      </c>
      <c r="O80" s="2">
        <f t="shared" si="23"/>
        <v>20763</v>
      </c>
      <c r="P80">
        <f t="shared" si="24"/>
        <v>27</v>
      </c>
      <c r="Q80" s="3">
        <f t="shared" si="25"/>
        <v>61.92831962397179</v>
      </c>
    </row>
    <row r="81" spans="1:17" ht="12.75">
      <c r="A81" s="9" t="s">
        <v>113</v>
      </c>
      <c r="B81" s="4" t="s">
        <v>43</v>
      </c>
      <c r="C81" s="2">
        <v>16609</v>
      </c>
      <c r="D81" s="2">
        <v>53022</v>
      </c>
      <c r="E81" s="5">
        <v>38</v>
      </c>
      <c r="F81" s="5">
        <v>111</v>
      </c>
      <c r="G81" s="3">
        <f t="shared" si="26"/>
        <v>437.07894736842104</v>
      </c>
      <c r="H81" s="3">
        <f t="shared" si="27"/>
        <v>477.6756756756757</v>
      </c>
      <c r="J81" s="2">
        <f t="shared" si="28"/>
        <v>69631</v>
      </c>
      <c r="K81">
        <f t="shared" si="29"/>
        <v>149</v>
      </c>
      <c r="L81" s="6">
        <f t="shared" si="20"/>
        <v>0.313247331296443</v>
      </c>
      <c r="M81" s="6">
        <f t="shared" si="21"/>
        <v>0.34234234234234234</v>
      </c>
      <c r="N81" s="6">
        <f t="shared" si="22"/>
        <v>0.9150119414185571</v>
      </c>
      <c r="O81" s="2">
        <f t="shared" si="23"/>
        <v>-36413</v>
      </c>
      <c r="P81">
        <f t="shared" si="24"/>
        <v>-73</v>
      </c>
      <c r="Q81" s="3">
        <f t="shared" si="25"/>
        <v>-40.59672830725464</v>
      </c>
    </row>
    <row r="82" spans="1:17" ht="12.75">
      <c r="A82" s="9" t="s">
        <v>113</v>
      </c>
      <c r="B82" s="4" t="s">
        <v>27</v>
      </c>
      <c r="C82" s="2">
        <v>28264</v>
      </c>
      <c r="D82" s="2">
        <v>35417</v>
      </c>
      <c r="E82" s="5">
        <v>60</v>
      </c>
      <c r="F82" s="5">
        <v>86</v>
      </c>
      <c r="G82" s="3">
        <f t="shared" si="26"/>
        <v>471.06666666666666</v>
      </c>
      <c r="H82" s="3">
        <f t="shared" si="27"/>
        <v>411.8255813953488</v>
      </c>
      <c r="J82" s="2">
        <f t="shared" si="28"/>
        <v>63681</v>
      </c>
      <c r="K82">
        <f t="shared" si="29"/>
        <v>146</v>
      </c>
      <c r="L82" s="6">
        <f t="shared" si="20"/>
        <v>0.7980348420250163</v>
      </c>
      <c r="M82" s="6">
        <f t="shared" si="21"/>
        <v>0.6976744186046512</v>
      </c>
      <c r="N82" s="6">
        <f t="shared" si="22"/>
        <v>1.1438499402358566</v>
      </c>
      <c r="O82" s="2">
        <f t="shared" si="23"/>
        <v>-7153</v>
      </c>
      <c r="P82">
        <f t="shared" si="24"/>
        <v>-26</v>
      </c>
      <c r="Q82" s="3">
        <f t="shared" si="25"/>
        <v>59.24108527131784</v>
      </c>
    </row>
    <row r="83" spans="1:17" ht="12.75">
      <c r="A83" s="9" t="s">
        <v>113</v>
      </c>
      <c r="B83" s="4" t="s">
        <v>102</v>
      </c>
      <c r="C83" s="2">
        <v>28869</v>
      </c>
      <c r="D83" s="2">
        <v>22617</v>
      </c>
      <c r="E83" s="5">
        <v>64</v>
      </c>
      <c r="F83" s="5">
        <v>45</v>
      </c>
      <c r="G83" s="3">
        <f t="shared" si="26"/>
        <v>451.078125</v>
      </c>
      <c r="H83" s="3">
        <f t="shared" si="27"/>
        <v>502.6</v>
      </c>
      <c r="J83" s="2">
        <f t="shared" si="28"/>
        <v>51486</v>
      </c>
      <c r="K83">
        <f t="shared" si="29"/>
        <v>109</v>
      </c>
      <c r="L83" s="6">
        <f t="shared" si="20"/>
        <v>1.276429234646505</v>
      </c>
      <c r="M83" s="6">
        <f t="shared" si="21"/>
        <v>1.4222222222222223</v>
      </c>
      <c r="N83" s="6">
        <f t="shared" si="22"/>
        <v>0.8974893056108236</v>
      </c>
      <c r="O83" s="2">
        <f t="shared" si="23"/>
        <v>6252</v>
      </c>
      <c r="P83">
        <f t="shared" si="24"/>
        <v>19</v>
      </c>
      <c r="Q83" s="3">
        <f t="shared" si="25"/>
        <v>-51.52187500000002</v>
      </c>
    </row>
    <row r="84" spans="1:17" ht="12.75">
      <c r="A84" s="9" t="s">
        <v>113</v>
      </c>
      <c r="B84" s="4" t="s">
        <v>100</v>
      </c>
      <c r="C84" s="2">
        <v>35869</v>
      </c>
      <c r="D84" s="2">
        <v>110563</v>
      </c>
      <c r="E84" s="5">
        <v>75</v>
      </c>
      <c r="F84" s="5">
        <v>86</v>
      </c>
      <c r="G84" s="3">
        <f t="shared" si="26"/>
        <v>478.25333333333333</v>
      </c>
      <c r="H84" s="3">
        <f t="shared" si="27"/>
        <v>1285.6162790697674</v>
      </c>
      <c r="J84" s="2">
        <f t="shared" si="28"/>
        <v>146432</v>
      </c>
      <c r="K84">
        <f t="shared" si="29"/>
        <v>161</v>
      </c>
      <c r="L84" s="6">
        <f t="shared" si="20"/>
        <v>0.32442137062127474</v>
      </c>
      <c r="M84" s="6">
        <f t="shared" si="21"/>
        <v>0.872093023255814</v>
      </c>
      <c r="N84" s="6">
        <f t="shared" si="22"/>
        <v>0.3720031716457284</v>
      </c>
      <c r="O84" s="2">
        <f t="shared" si="23"/>
        <v>-74694</v>
      </c>
      <c r="P84">
        <f t="shared" si="24"/>
        <v>-11</v>
      </c>
      <c r="Q84" s="3">
        <f t="shared" si="25"/>
        <v>-807.3629457364341</v>
      </c>
    </row>
    <row r="85" spans="1:17" ht="12.75">
      <c r="A85" s="9" t="s">
        <v>113</v>
      </c>
      <c r="B85" s="4" t="s">
        <v>44</v>
      </c>
      <c r="C85" s="2">
        <v>17606</v>
      </c>
      <c r="D85" s="2">
        <v>47112</v>
      </c>
      <c r="E85" s="5">
        <v>36</v>
      </c>
      <c r="F85" s="5">
        <v>110</v>
      </c>
      <c r="G85" s="3">
        <f t="shared" si="26"/>
        <v>489.05555555555554</v>
      </c>
      <c r="H85" s="3">
        <f t="shared" si="27"/>
        <v>428.2909090909091</v>
      </c>
      <c r="J85" s="2">
        <f t="shared" si="28"/>
        <v>64718</v>
      </c>
      <c r="K85">
        <f t="shared" si="29"/>
        <v>146</v>
      </c>
      <c r="L85" s="6">
        <f t="shared" si="20"/>
        <v>0.37370521310918664</v>
      </c>
      <c r="M85" s="6">
        <f t="shared" si="21"/>
        <v>0.32727272727272727</v>
      </c>
      <c r="N85" s="6">
        <f t="shared" si="22"/>
        <v>1.141877040055848</v>
      </c>
      <c r="O85" s="2">
        <f t="shared" si="23"/>
        <v>-29506</v>
      </c>
      <c r="P85">
        <f t="shared" si="24"/>
        <v>-74</v>
      </c>
      <c r="Q85" s="3">
        <f t="shared" si="25"/>
        <v>60.76464646464643</v>
      </c>
    </row>
    <row r="86" spans="1:17" ht="12.75">
      <c r="A86" s="9" t="s">
        <v>112</v>
      </c>
      <c r="B86" s="4" t="s">
        <v>13</v>
      </c>
      <c r="C86" s="2">
        <v>4364770</v>
      </c>
      <c r="D86" s="2">
        <v>5692738</v>
      </c>
      <c r="E86" s="5">
        <v>5526</v>
      </c>
      <c r="F86" s="5">
        <v>7872</v>
      </c>
      <c r="G86" s="3">
        <f t="shared" si="26"/>
        <v>789.860658704307</v>
      </c>
      <c r="H86" s="3">
        <f t="shared" si="27"/>
        <v>723.162855691057</v>
      </c>
      <c r="J86" s="2">
        <f t="shared" si="28"/>
        <v>10057508</v>
      </c>
      <c r="K86">
        <f t="shared" si="29"/>
        <v>13398</v>
      </c>
      <c r="L86" s="6">
        <f t="shared" si="20"/>
        <v>0.7667259585809149</v>
      </c>
      <c r="M86" s="6">
        <f t="shared" si="21"/>
        <v>0.7019817073170732</v>
      </c>
      <c r="N86" s="6">
        <f t="shared" si="22"/>
        <v>1.0922306814963738</v>
      </c>
      <c r="O86" s="2">
        <f t="shared" si="23"/>
        <v>-1327968</v>
      </c>
      <c r="P86">
        <f t="shared" si="24"/>
        <v>-2346</v>
      </c>
      <c r="Q86" s="3">
        <f t="shared" si="25"/>
        <v>66.69780301325</v>
      </c>
    </row>
    <row r="87" spans="1:17" ht="12.75">
      <c r="A87" s="9" t="s">
        <v>112</v>
      </c>
      <c r="B87" s="4" t="s">
        <v>92</v>
      </c>
      <c r="C87" s="2">
        <v>14990</v>
      </c>
      <c r="D87" s="2">
        <v>103406</v>
      </c>
      <c r="E87" s="5">
        <v>20</v>
      </c>
      <c r="F87" s="5">
        <v>125</v>
      </c>
      <c r="G87" s="3">
        <f t="shared" si="26"/>
        <v>749.5</v>
      </c>
      <c r="H87" s="3">
        <f t="shared" si="27"/>
        <v>827.248</v>
      </c>
      <c r="J87" s="2">
        <f t="shared" si="28"/>
        <v>118396</v>
      </c>
      <c r="K87">
        <f t="shared" si="29"/>
        <v>145</v>
      </c>
      <c r="L87" s="6">
        <f t="shared" si="20"/>
        <v>0.14496257470552967</v>
      </c>
      <c r="M87" s="6">
        <f t="shared" si="21"/>
        <v>0.16</v>
      </c>
      <c r="N87" s="6">
        <f t="shared" si="22"/>
        <v>0.9060160919095603</v>
      </c>
      <c r="O87" s="2">
        <f t="shared" si="23"/>
        <v>-88416</v>
      </c>
      <c r="P87">
        <f t="shared" si="24"/>
        <v>-105</v>
      </c>
      <c r="Q87" s="3">
        <f t="shared" si="25"/>
        <v>-77.74800000000005</v>
      </c>
    </row>
    <row r="88" spans="1:17" ht="12.75">
      <c r="A88" s="9" t="s">
        <v>112</v>
      </c>
      <c r="B88" s="4" t="s">
        <v>40</v>
      </c>
      <c r="C88" s="2">
        <v>100642</v>
      </c>
      <c r="D88" s="2">
        <v>74833</v>
      </c>
      <c r="E88" s="5">
        <v>205</v>
      </c>
      <c r="F88" s="5">
        <v>149</v>
      </c>
      <c r="G88" s="3">
        <f t="shared" si="26"/>
        <v>490.93658536585366</v>
      </c>
      <c r="H88" s="3">
        <f t="shared" si="27"/>
        <v>502.23489932885906</v>
      </c>
      <c r="J88" s="2">
        <f t="shared" si="28"/>
        <v>175475</v>
      </c>
      <c r="K88">
        <f t="shared" si="29"/>
        <v>354</v>
      </c>
      <c r="L88" s="6">
        <f t="shared" si="20"/>
        <v>1.3448879505031204</v>
      </c>
      <c r="M88" s="6">
        <f t="shared" si="21"/>
        <v>1.3758389261744965</v>
      </c>
      <c r="N88" s="6">
        <f t="shared" si="22"/>
        <v>0.9775039249998289</v>
      </c>
      <c r="O88" s="2">
        <f t="shared" si="23"/>
        <v>25809</v>
      </c>
      <c r="P88">
        <f t="shared" si="24"/>
        <v>56</v>
      </c>
      <c r="Q88" s="3">
        <f t="shared" si="25"/>
        <v>-11.298313963005398</v>
      </c>
    </row>
    <row r="89" spans="1:17" ht="12.75">
      <c r="A89" s="9" t="s">
        <v>112</v>
      </c>
      <c r="B89" s="4" t="s">
        <v>93</v>
      </c>
      <c r="C89" s="2">
        <v>75078</v>
      </c>
      <c r="D89" s="2">
        <v>467374</v>
      </c>
      <c r="E89" s="5">
        <v>93</v>
      </c>
      <c r="F89" s="5">
        <v>570</v>
      </c>
      <c r="G89" s="3">
        <f t="shared" si="26"/>
        <v>807.2903225806451</v>
      </c>
      <c r="H89" s="3">
        <f t="shared" si="27"/>
        <v>819.9543859649123</v>
      </c>
      <c r="J89" s="2">
        <f t="shared" si="28"/>
        <v>542452</v>
      </c>
      <c r="K89">
        <f t="shared" si="29"/>
        <v>663</v>
      </c>
      <c r="L89" s="6">
        <f t="shared" si="20"/>
        <v>0.1606379473398178</v>
      </c>
      <c r="M89" s="6">
        <f t="shared" si="21"/>
        <v>0.1631578947368421</v>
      </c>
      <c r="N89" s="6">
        <f t="shared" si="22"/>
        <v>0.9845551611150123</v>
      </c>
      <c r="O89" s="2">
        <f t="shared" si="23"/>
        <v>-392296</v>
      </c>
      <c r="P89">
        <f t="shared" si="24"/>
        <v>-477</v>
      </c>
      <c r="Q89" s="3">
        <f t="shared" si="25"/>
        <v>-12.664063384267138</v>
      </c>
    </row>
    <row r="90" spans="1:17" ht="12.75">
      <c r="A90" s="9" t="s">
        <v>112</v>
      </c>
      <c r="B90" s="4" t="s">
        <v>73</v>
      </c>
      <c r="C90" s="2">
        <v>389674</v>
      </c>
      <c r="D90" s="2">
        <v>930421</v>
      </c>
      <c r="E90" s="5">
        <v>538</v>
      </c>
      <c r="F90" s="5">
        <v>1392</v>
      </c>
      <c r="G90" s="3">
        <f t="shared" si="26"/>
        <v>724.3011152416357</v>
      </c>
      <c r="H90" s="3">
        <f t="shared" si="27"/>
        <v>668.4058908045977</v>
      </c>
      <c r="J90" s="2">
        <f t="shared" si="28"/>
        <v>1320095</v>
      </c>
      <c r="K90">
        <f t="shared" si="29"/>
        <v>1930</v>
      </c>
      <c r="L90" s="6">
        <f t="shared" si="20"/>
        <v>0.41881470861040326</v>
      </c>
      <c r="M90" s="6">
        <f t="shared" si="21"/>
        <v>0.3864942528735632</v>
      </c>
      <c r="N90" s="6">
        <f t="shared" si="22"/>
        <v>1.0836246735793333</v>
      </c>
      <c r="O90" s="2">
        <f t="shared" si="23"/>
        <v>-540747</v>
      </c>
      <c r="P90">
        <f t="shared" si="24"/>
        <v>-854</v>
      </c>
      <c r="Q90" s="3">
        <f t="shared" si="25"/>
        <v>55.895224437037996</v>
      </c>
    </row>
    <row r="91" spans="1:17" ht="12.75">
      <c r="A91" s="9" t="s">
        <v>112</v>
      </c>
      <c r="B91" s="4" t="s">
        <v>46</v>
      </c>
      <c r="C91" s="2">
        <v>79670</v>
      </c>
      <c r="D91" s="2">
        <v>671534</v>
      </c>
      <c r="E91" s="5">
        <v>82</v>
      </c>
      <c r="F91" s="5">
        <v>1018</v>
      </c>
      <c r="G91" s="3">
        <f t="shared" si="26"/>
        <v>971.5853658536586</v>
      </c>
      <c r="H91" s="3">
        <f t="shared" si="27"/>
        <v>659.6601178781925</v>
      </c>
      <c r="J91" s="2">
        <f t="shared" si="28"/>
        <v>751204</v>
      </c>
      <c r="K91">
        <f t="shared" si="29"/>
        <v>1100</v>
      </c>
      <c r="L91" s="6">
        <f t="shared" si="20"/>
        <v>0.11863881798985607</v>
      </c>
      <c r="M91" s="6">
        <f t="shared" si="21"/>
        <v>0.08055009823182711</v>
      </c>
      <c r="N91" s="6">
        <f t="shared" si="22"/>
        <v>1.4728575208984571</v>
      </c>
      <c r="O91" s="2">
        <f t="shared" si="23"/>
        <v>-591864</v>
      </c>
      <c r="P91">
        <f t="shared" si="24"/>
        <v>-936</v>
      </c>
      <c r="Q91" s="3">
        <f t="shared" si="25"/>
        <v>311.92524797546605</v>
      </c>
    </row>
    <row r="92" spans="1:17" ht="12.75">
      <c r="A92" s="9" t="s">
        <v>112</v>
      </c>
      <c r="B92" s="4" t="s">
        <v>38</v>
      </c>
      <c r="C92" s="2">
        <v>239884</v>
      </c>
      <c r="D92" s="2">
        <v>1745107</v>
      </c>
      <c r="E92" s="5">
        <v>285</v>
      </c>
      <c r="F92" s="5">
        <v>2264</v>
      </c>
      <c r="G92" s="3">
        <f t="shared" si="26"/>
        <v>841.698245614035</v>
      </c>
      <c r="H92" s="3">
        <f t="shared" si="27"/>
        <v>770.8069787985866</v>
      </c>
      <c r="J92" s="2">
        <f t="shared" si="28"/>
        <v>1984991</v>
      </c>
      <c r="K92">
        <f t="shared" si="29"/>
        <v>2549</v>
      </c>
      <c r="L92" s="6">
        <f t="shared" si="20"/>
        <v>0.13746091213891182</v>
      </c>
      <c r="M92" s="6">
        <f t="shared" si="21"/>
        <v>0.12588339222614842</v>
      </c>
      <c r="N92" s="6">
        <f t="shared" si="22"/>
        <v>1.091970193271917</v>
      </c>
      <c r="O92" s="2">
        <f t="shared" si="23"/>
        <v>-1505223</v>
      </c>
      <c r="P92">
        <f t="shared" si="24"/>
        <v>-1979</v>
      </c>
      <c r="Q92" s="3">
        <f t="shared" si="25"/>
        <v>70.89126681544849</v>
      </c>
    </row>
    <row r="93" spans="1:17" ht="12.75">
      <c r="A93" s="9" t="s">
        <v>112</v>
      </c>
      <c r="B93" s="4" t="s">
        <v>98</v>
      </c>
      <c r="C93" s="2">
        <v>24805</v>
      </c>
      <c r="D93" s="2">
        <v>133933</v>
      </c>
      <c r="E93" s="5">
        <v>23</v>
      </c>
      <c r="F93" s="5">
        <v>200</v>
      </c>
      <c r="G93" s="3">
        <f t="shared" si="26"/>
        <v>1078.4782608695652</v>
      </c>
      <c r="H93" s="3">
        <f t="shared" si="27"/>
        <v>669.665</v>
      </c>
      <c r="J93" s="2">
        <f t="shared" si="28"/>
        <v>158738</v>
      </c>
      <c r="K93">
        <f t="shared" si="29"/>
        <v>223</v>
      </c>
      <c r="L93" s="6">
        <f t="shared" si="20"/>
        <v>0.18520454256979235</v>
      </c>
      <c r="M93" s="6">
        <f t="shared" si="21"/>
        <v>0.115</v>
      </c>
      <c r="N93" s="6">
        <f t="shared" si="22"/>
        <v>1.6104742832155858</v>
      </c>
      <c r="O93" s="2">
        <f t="shared" si="23"/>
        <v>-109128</v>
      </c>
      <c r="P93">
        <f t="shared" si="24"/>
        <v>-177</v>
      </c>
      <c r="Q93" s="3">
        <f t="shared" si="25"/>
        <v>408.8132608695653</v>
      </c>
    </row>
    <row r="94" spans="1:17" ht="12.75">
      <c r="A94" s="9" t="s">
        <v>112</v>
      </c>
      <c r="B94" s="4" t="s">
        <v>39</v>
      </c>
      <c r="C94" s="2">
        <v>151828</v>
      </c>
      <c r="D94" s="2">
        <v>167778</v>
      </c>
      <c r="E94" s="5">
        <v>266</v>
      </c>
      <c r="F94" s="5">
        <v>322</v>
      </c>
      <c r="G94" s="3">
        <f t="shared" si="26"/>
        <v>570.781954887218</v>
      </c>
      <c r="H94" s="3">
        <f t="shared" si="27"/>
        <v>521.0496894409938</v>
      </c>
      <c r="J94" s="2">
        <f t="shared" si="28"/>
        <v>319606</v>
      </c>
      <c r="K94">
        <f t="shared" si="29"/>
        <v>588</v>
      </c>
      <c r="L94" s="6">
        <f t="shared" si="20"/>
        <v>0.9049339007498003</v>
      </c>
      <c r="M94" s="6">
        <f t="shared" si="21"/>
        <v>0.8260869565217391</v>
      </c>
      <c r="N94" s="6">
        <f t="shared" si="22"/>
        <v>1.095446300907653</v>
      </c>
      <c r="O94" s="2">
        <f t="shared" si="23"/>
        <v>-15950</v>
      </c>
      <c r="P94">
        <f t="shared" si="24"/>
        <v>-56</v>
      </c>
      <c r="Q94" s="3">
        <f t="shared" si="25"/>
        <v>49.73226544622423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" sqref="S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9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8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2" t="s">
        <v>66</v>
      </c>
      <c r="P4" s="7" t="s">
        <v>67</v>
      </c>
      <c r="Q4" s="7" t="s">
        <v>119</v>
      </c>
    </row>
    <row r="5" spans="1:17" ht="12.75">
      <c r="A5" t="s">
        <v>118</v>
      </c>
      <c r="B5" s="4" t="s">
        <v>31</v>
      </c>
      <c r="C5" s="2">
        <v>53927551</v>
      </c>
      <c r="D5" s="2">
        <v>35153412</v>
      </c>
      <c r="E5" s="5">
        <v>28615</v>
      </c>
      <c r="F5" s="5">
        <v>19051</v>
      </c>
      <c r="G5" s="3">
        <f aca="true" t="shared" si="0" ref="G5:G36">C5/E5</f>
        <v>1884.590284815656</v>
      </c>
      <c r="H5" s="3">
        <f aca="true" t="shared" si="1" ref="H5:H36">D5/F5</f>
        <v>1845.2266022780957</v>
      </c>
      <c r="J5" s="2">
        <f aca="true" t="shared" si="2" ref="J5:J36">SUM(C5:D5)</f>
        <v>89080963</v>
      </c>
      <c r="K5">
        <f aca="true" t="shared" si="3" ref="K5:K36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0">
        <f aca="true" t="shared" si="7" ref="O5:O36">C5-D5</f>
        <v>18774139</v>
      </c>
      <c r="P5">
        <f aca="true" t="shared" si="8" ref="P5:P36">E5-F5</f>
        <v>9564</v>
      </c>
      <c r="Q5" s="3">
        <f aca="true" t="shared" si="9" ref="Q5:Q36">G5-H5</f>
        <v>39.36368253756041</v>
      </c>
    </row>
    <row r="6" spans="1:17" ht="12.75">
      <c r="A6" t="s">
        <v>107</v>
      </c>
      <c r="B6" s="4" t="s">
        <v>10</v>
      </c>
      <c r="C6" s="2">
        <v>18299510</v>
      </c>
      <c r="D6" s="2">
        <v>12744206</v>
      </c>
      <c r="E6" s="5">
        <v>8720</v>
      </c>
      <c r="F6" s="5">
        <v>6832</v>
      </c>
      <c r="G6" s="3">
        <f t="shared" si="0"/>
        <v>2098.5676605504586</v>
      </c>
      <c r="H6" s="3">
        <f t="shared" si="1"/>
        <v>1865.3697306791569</v>
      </c>
      <c r="J6" s="2">
        <f t="shared" si="2"/>
        <v>31043716</v>
      </c>
      <c r="K6">
        <f t="shared" si="3"/>
        <v>15552</v>
      </c>
      <c r="L6" s="13">
        <f t="shared" si="4"/>
        <v>1.4359082080123313</v>
      </c>
      <c r="M6" s="13">
        <f t="shared" si="5"/>
        <v>1.2763466042154568</v>
      </c>
      <c r="N6" s="13">
        <f t="shared" si="6"/>
        <v>1.1250143207729641</v>
      </c>
      <c r="O6" s="10">
        <f t="shared" si="7"/>
        <v>5555304</v>
      </c>
      <c r="P6">
        <f t="shared" si="8"/>
        <v>1888</v>
      </c>
      <c r="Q6" s="3">
        <f t="shared" si="9"/>
        <v>233.19792987130177</v>
      </c>
    </row>
    <row r="7" spans="1:17" ht="12.75">
      <c r="A7" t="s">
        <v>107</v>
      </c>
      <c r="B7" s="4" t="s">
        <v>60</v>
      </c>
      <c r="C7" s="2">
        <v>22641531</v>
      </c>
      <c r="D7" s="2">
        <v>17562953</v>
      </c>
      <c r="E7" s="5">
        <v>11774</v>
      </c>
      <c r="F7" s="5">
        <v>9140</v>
      </c>
      <c r="G7" s="3">
        <f t="shared" si="0"/>
        <v>1923.0109563444878</v>
      </c>
      <c r="H7" s="3">
        <f t="shared" si="1"/>
        <v>1921.5484682713347</v>
      </c>
      <c r="J7" s="2">
        <f t="shared" si="2"/>
        <v>40204484</v>
      </c>
      <c r="K7">
        <f t="shared" si="3"/>
        <v>20914</v>
      </c>
      <c r="L7" s="13">
        <f t="shared" si="4"/>
        <v>1.2891642424824572</v>
      </c>
      <c r="M7" s="13">
        <f t="shared" si="5"/>
        <v>1.2881838074398249</v>
      </c>
      <c r="N7" s="13">
        <f t="shared" si="6"/>
        <v>1.0007610987166349</v>
      </c>
      <c r="O7" s="10">
        <f t="shared" si="7"/>
        <v>5078578</v>
      </c>
      <c r="P7">
        <f t="shared" si="8"/>
        <v>2634</v>
      </c>
      <c r="Q7" s="3">
        <f t="shared" si="9"/>
        <v>1.4624880731530538</v>
      </c>
    </row>
    <row r="8" spans="1:17" ht="12.75">
      <c r="A8" t="s">
        <v>107</v>
      </c>
      <c r="B8" s="4" t="s">
        <v>50</v>
      </c>
      <c r="C8" s="2">
        <v>8981242</v>
      </c>
      <c r="D8" s="2">
        <v>7153852</v>
      </c>
      <c r="E8" s="5">
        <v>6736</v>
      </c>
      <c r="F8" s="5">
        <v>5353</v>
      </c>
      <c r="G8" s="3">
        <f t="shared" si="0"/>
        <v>1333.3197743467933</v>
      </c>
      <c r="H8" s="3">
        <f t="shared" si="1"/>
        <v>1336.4192041845695</v>
      </c>
      <c r="J8" s="2">
        <f t="shared" si="2"/>
        <v>16135094</v>
      </c>
      <c r="K8">
        <f t="shared" si="3"/>
        <v>12089</v>
      </c>
      <c r="L8" s="13">
        <f t="shared" si="4"/>
        <v>1.2554414041554116</v>
      </c>
      <c r="M8" s="13">
        <f t="shared" si="5"/>
        <v>1.2583597982439754</v>
      </c>
      <c r="N8" s="13">
        <f t="shared" si="6"/>
        <v>0.9976807951965436</v>
      </c>
      <c r="O8" s="10">
        <f t="shared" si="7"/>
        <v>1827390</v>
      </c>
      <c r="P8">
        <f t="shared" si="8"/>
        <v>1383</v>
      </c>
      <c r="Q8" s="3">
        <f t="shared" si="9"/>
        <v>-3.0994298377761424</v>
      </c>
    </row>
    <row r="9" spans="1:17" ht="12.75">
      <c r="A9" t="s">
        <v>107</v>
      </c>
      <c r="B9" s="4" t="s">
        <v>88</v>
      </c>
      <c r="C9" s="2">
        <v>4139165</v>
      </c>
      <c r="D9" s="2">
        <v>2934160</v>
      </c>
      <c r="E9" s="5">
        <v>3161</v>
      </c>
      <c r="F9" s="5">
        <v>2364</v>
      </c>
      <c r="G9" s="3">
        <f t="shared" si="0"/>
        <v>1309.4479595064852</v>
      </c>
      <c r="H9" s="3">
        <f t="shared" si="1"/>
        <v>1241.1844331641287</v>
      </c>
      <c r="J9" s="2">
        <f t="shared" si="2"/>
        <v>7073325</v>
      </c>
      <c r="K9">
        <f t="shared" si="3"/>
        <v>5525</v>
      </c>
      <c r="L9" s="13">
        <f t="shared" si="4"/>
        <v>1.4106814215993675</v>
      </c>
      <c r="M9" s="13">
        <f t="shared" si="5"/>
        <v>1.3371404399323181</v>
      </c>
      <c r="N9" s="13">
        <f t="shared" si="6"/>
        <v>1.0549986968240759</v>
      </c>
      <c r="O9" s="10">
        <f t="shared" si="7"/>
        <v>1205005</v>
      </c>
      <c r="P9">
        <f t="shared" si="8"/>
        <v>797</v>
      </c>
      <c r="Q9" s="3">
        <f t="shared" si="9"/>
        <v>68.2635263423565</v>
      </c>
    </row>
    <row r="10" spans="1:17" ht="12.75">
      <c r="A10" t="s">
        <v>111</v>
      </c>
      <c r="B10" s="4" t="s">
        <v>86</v>
      </c>
      <c r="C10" s="2">
        <v>1129981</v>
      </c>
      <c r="D10" s="2">
        <v>298537</v>
      </c>
      <c r="E10" s="5">
        <v>1031</v>
      </c>
      <c r="F10" s="5">
        <v>234</v>
      </c>
      <c r="G10" s="3">
        <f t="shared" si="0"/>
        <v>1096.0048496605239</v>
      </c>
      <c r="H10" s="3">
        <f t="shared" si="1"/>
        <v>1275.7991452991453</v>
      </c>
      <c r="J10" s="2">
        <f t="shared" si="2"/>
        <v>1428518</v>
      </c>
      <c r="K10">
        <f t="shared" si="3"/>
        <v>1265</v>
      </c>
      <c r="L10" s="13">
        <f t="shared" si="4"/>
        <v>3.7850618181330957</v>
      </c>
      <c r="M10" s="13">
        <f t="shared" si="5"/>
        <v>4.405982905982906</v>
      </c>
      <c r="N10" s="13">
        <f t="shared" si="6"/>
        <v>0.8590731963561052</v>
      </c>
      <c r="O10" s="10">
        <f t="shared" si="7"/>
        <v>831444</v>
      </c>
      <c r="P10">
        <f t="shared" si="8"/>
        <v>797</v>
      </c>
      <c r="Q10" s="3">
        <f t="shared" si="9"/>
        <v>-179.7942956386214</v>
      </c>
    </row>
    <row r="11" spans="1:17" ht="12.75">
      <c r="A11" t="s">
        <v>111</v>
      </c>
      <c r="B11" s="4" t="s">
        <v>19</v>
      </c>
      <c r="C11" s="2">
        <v>1627672</v>
      </c>
      <c r="D11" s="2">
        <v>854205</v>
      </c>
      <c r="E11" s="5">
        <v>2236</v>
      </c>
      <c r="F11">
        <v>918</v>
      </c>
      <c r="G11" s="3">
        <f t="shared" si="0"/>
        <v>727.9391771019677</v>
      </c>
      <c r="H11" s="3">
        <f t="shared" si="1"/>
        <v>930.5065359477125</v>
      </c>
      <c r="J11" s="2">
        <f t="shared" si="2"/>
        <v>2481877</v>
      </c>
      <c r="K11">
        <f t="shared" si="3"/>
        <v>3154</v>
      </c>
      <c r="L11" s="13">
        <f t="shared" si="4"/>
        <v>1.9054817052112782</v>
      </c>
      <c r="M11" s="13">
        <f t="shared" si="5"/>
        <v>2.4357298474945535</v>
      </c>
      <c r="N11" s="13">
        <f t="shared" si="6"/>
        <v>0.7823042063434495</v>
      </c>
      <c r="O11" s="10">
        <f t="shared" si="7"/>
        <v>773467</v>
      </c>
      <c r="P11">
        <f t="shared" si="8"/>
        <v>1318</v>
      </c>
      <c r="Q11" s="3">
        <f t="shared" si="9"/>
        <v>-202.5673588457447</v>
      </c>
    </row>
    <row r="12" spans="1:17" ht="12.75">
      <c r="A12" t="s">
        <v>107</v>
      </c>
      <c r="B12" s="4" t="s">
        <v>62</v>
      </c>
      <c r="C12" s="2">
        <v>4030909</v>
      </c>
      <c r="D12" s="2">
        <v>3278730</v>
      </c>
      <c r="E12">
        <v>2608</v>
      </c>
      <c r="F12" s="5">
        <v>2375</v>
      </c>
      <c r="G12" s="3">
        <f t="shared" si="0"/>
        <v>1545.5939417177915</v>
      </c>
      <c r="H12" s="3">
        <f t="shared" si="1"/>
        <v>1380.5178947368422</v>
      </c>
      <c r="J12" s="2">
        <f t="shared" si="2"/>
        <v>7309639</v>
      </c>
      <c r="K12">
        <f t="shared" si="3"/>
        <v>4983</v>
      </c>
      <c r="L12" s="13">
        <f t="shared" si="4"/>
        <v>1.2294116929420842</v>
      </c>
      <c r="M12" s="13">
        <f t="shared" si="5"/>
        <v>1.0981052631578947</v>
      </c>
      <c r="N12" s="13">
        <f t="shared" si="6"/>
        <v>1.1195754489023966</v>
      </c>
      <c r="O12" s="10">
        <f t="shared" si="7"/>
        <v>752179</v>
      </c>
      <c r="P12">
        <f t="shared" si="8"/>
        <v>233</v>
      </c>
      <c r="Q12" s="3">
        <f t="shared" si="9"/>
        <v>165.0760469809493</v>
      </c>
    </row>
    <row r="13" spans="1:17" ht="12.75">
      <c r="A13" t="s">
        <v>107</v>
      </c>
      <c r="B13" s="4" t="s">
        <v>70</v>
      </c>
      <c r="C13" s="2">
        <v>884567</v>
      </c>
      <c r="D13" s="2">
        <v>231414</v>
      </c>
      <c r="E13" s="5">
        <v>438</v>
      </c>
      <c r="F13" s="5">
        <v>144</v>
      </c>
      <c r="G13" s="3">
        <f t="shared" si="0"/>
        <v>2019.5593607305937</v>
      </c>
      <c r="H13" s="3">
        <f t="shared" si="1"/>
        <v>1607.0416666666667</v>
      </c>
      <c r="J13" s="2">
        <f t="shared" si="2"/>
        <v>1115981</v>
      </c>
      <c r="K13">
        <f t="shared" si="3"/>
        <v>582</v>
      </c>
      <c r="L13" s="13">
        <f t="shared" si="4"/>
        <v>3.8224437588045665</v>
      </c>
      <c r="M13" s="13">
        <f t="shared" si="5"/>
        <v>3.0416666666666665</v>
      </c>
      <c r="N13" s="13">
        <f t="shared" si="6"/>
        <v>1.2566938385110904</v>
      </c>
      <c r="O13" s="10">
        <f t="shared" si="7"/>
        <v>653153</v>
      </c>
      <c r="P13">
        <f t="shared" si="8"/>
        <v>294</v>
      </c>
      <c r="Q13" s="3">
        <f t="shared" si="9"/>
        <v>412.5176940639269</v>
      </c>
    </row>
    <row r="14" spans="1:17" ht="12.75">
      <c r="A14" t="s">
        <v>111</v>
      </c>
      <c r="B14" s="4" t="s">
        <v>55</v>
      </c>
      <c r="C14" s="2">
        <v>989914</v>
      </c>
      <c r="D14" s="2">
        <v>363047</v>
      </c>
      <c r="E14" s="5">
        <v>905</v>
      </c>
      <c r="F14" s="5">
        <v>391</v>
      </c>
      <c r="G14" s="3">
        <f t="shared" si="0"/>
        <v>1093.8276243093924</v>
      </c>
      <c r="H14" s="3">
        <f t="shared" si="1"/>
        <v>928.5089514066497</v>
      </c>
      <c r="J14" s="2">
        <f t="shared" si="2"/>
        <v>1352961</v>
      </c>
      <c r="K14">
        <f t="shared" si="3"/>
        <v>1296</v>
      </c>
      <c r="L14" s="13">
        <f t="shared" si="4"/>
        <v>2.7266827711012622</v>
      </c>
      <c r="M14" s="13">
        <f t="shared" si="5"/>
        <v>2.3145780051150897</v>
      </c>
      <c r="N14" s="13">
        <f t="shared" si="6"/>
        <v>1.1780474734813189</v>
      </c>
      <c r="O14" s="10">
        <f t="shared" si="7"/>
        <v>626867</v>
      </c>
      <c r="P14">
        <f t="shared" si="8"/>
        <v>514</v>
      </c>
      <c r="Q14" s="3">
        <f t="shared" si="9"/>
        <v>165.31867290274272</v>
      </c>
    </row>
    <row r="15" spans="1:17" ht="12.75">
      <c r="A15" t="s">
        <v>115</v>
      </c>
      <c r="B15" s="4" t="s">
        <v>84</v>
      </c>
      <c r="C15" s="2">
        <v>1445745</v>
      </c>
      <c r="D15" s="2">
        <v>1178148</v>
      </c>
      <c r="E15" s="5">
        <v>1859</v>
      </c>
      <c r="F15" s="5">
        <v>1421</v>
      </c>
      <c r="G15" s="3">
        <f t="shared" si="0"/>
        <v>777.7003765465304</v>
      </c>
      <c r="H15" s="3">
        <f t="shared" si="1"/>
        <v>829.0978184377199</v>
      </c>
      <c r="J15" s="2">
        <f t="shared" si="2"/>
        <v>2623893</v>
      </c>
      <c r="K15">
        <f t="shared" si="3"/>
        <v>3280</v>
      </c>
      <c r="L15" s="13">
        <f t="shared" si="4"/>
        <v>1.2271336029089723</v>
      </c>
      <c r="M15" s="13">
        <f t="shared" si="5"/>
        <v>1.3082336382828994</v>
      </c>
      <c r="N15" s="13">
        <f t="shared" si="6"/>
        <v>0.9380079880224045</v>
      </c>
      <c r="O15" s="10">
        <f t="shared" si="7"/>
        <v>267597</v>
      </c>
      <c r="P15">
        <f t="shared" si="8"/>
        <v>438</v>
      </c>
      <c r="Q15" s="3">
        <f t="shared" si="9"/>
        <v>-51.39744189118949</v>
      </c>
    </row>
    <row r="16" spans="1:17" ht="12.75">
      <c r="A16" t="s">
        <v>107</v>
      </c>
      <c r="B16" t="s">
        <v>6</v>
      </c>
      <c r="C16" s="2">
        <v>405636</v>
      </c>
      <c r="D16" s="2">
        <v>164611</v>
      </c>
      <c r="E16">
        <v>438</v>
      </c>
      <c r="F16">
        <v>219</v>
      </c>
      <c r="G16" s="3">
        <f t="shared" si="0"/>
        <v>926.1095890410959</v>
      </c>
      <c r="H16" s="3">
        <f t="shared" si="1"/>
        <v>751.648401826484</v>
      </c>
      <c r="J16" s="2">
        <f t="shared" si="2"/>
        <v>570247</v>
      </c>
      <c r="K16">
        <f t="shared" si="3"/>
        <v>657</v>
      </c>
      <c r="L16" s="13">
        <f t="shared" si="4"/>
        <v>2.4642095607219443</v>
      </c>
      <c r="M16" s="13">
        <f t="shared" si="5"/>
        <v>2</v>
      </c>
      <c r="N16" s="13">
        <f t="shared" si="6"/>
        <v>1.2321047803609722</v>
      </c>
      <c r="O16" s="10">
        <f t="shared" si="7"/>
        <v>241025</v>
      </c>
      <c r="P16">
        <f t="shared" si="8"/>
        <v>219</v>
      </c>
      <c r="Q16" s="3">
        <f t="shared" si="9"/>
        <v>174.46118721461187</v>
      </c>
    </row>
    <row r="17" spans="1:17" ht="12.75">
      <c r="A17" t="s">
        <v>115</v>
      </c>
      <c r="B17" s="4" t="s">
        <v>71</v>
      </c>
      <c r="C17" s="2">
        <v>286349</v>
      </c>
      <c r="D17" s="2">
        <v>100491</v>
      </c>
      <c r="E17" s="5">
        <v>269</v>
      </c>
      <c r="F17" s="5">
        <v>87</v>
      </c>
      <c r="G17" s="3">
        <f t="shared" si="0"/>
        <v>1064.4944237918216</v>
      </c>
      <c r="H17" s="3">
        <f t="shared" si="1"/>
        <v>1155.0689655172414</v>
      </c>
      <c r="J17" s="2">
        <f t="shared" si="2"/>
        <v>386840</v>
      </c>
      <c r="K17">
        <f t="shared" si="3"/>
        <v>356</v>
      </c>
      <c r="L17" s="13">
        <f t="shared" si="4"/>
        <v>2.84949896010588</v>
      </c>
      <c r="M17" s="13">
        <f t="shared" si="5"/>
        <v>3.0919540229885056</v>
      </c>
      <c r="N17" s="13">
        <f t="shared" si="6"/>
        <v>0.9215851655361026</v>
      </c>
      <c r="O17" s="10">
        <f t="shared" si="7"/>
        <v>185858</v>
      </c>
      <c r="P17">
        <f t="shared" si="8"/>
        <v>182</v>
      </c>
      <c r="Q17" s="3">
        <f t="shared" si="9"/>
        <v>-90.57454172541975</v>
      </c>
    </row>
    <row r="18" spans="1:17" ht="12.75">
      <c r="A18" t="s">
        <v>115</v>
      </c>
      <c r="B18" s="4" t="s">
        <v>85</v>
      </c>
      <c r="C18" s="2">
        <v>266586</v>
      </c>
      <c r="D18" s="2">
        <v>90531</v>
      </c>
      <c r="E18" s="5">
        <v>275</v>
      </c>
      <c r="F18" s="5">
        <v>88</v>
      </c>
      <c r="G18" s="3">
        <f t="shared" si="0"/>
        <v>969.4036363636363</v>
      </c>
      <c r="H18" s="3">
        <f t="shared" si="1"/>
        <v>1028.7613636363637</v>
      </c>
      <c r="J18" s="2">
        <f t="shared" si="2"/>
        <v>357117</v>
      </c>
      <c r="K18">
        <f t="shared" si="3"/>
        <v>363</v>
      </c>
      <c r="L18" s="13">
        <f t="shared" si="4"/>
        <v>2.944692978095901</v>
      </c>
      <c r="M18" s="13">
        <f t="shared" si="5"/>
        <v>3.125</v>
      </c>
      <c r="N18" s="13">
        <f t="shared" si="6"/>
        <v>0.9423017529906882</v>
      </c>
      <c r="O18" s="10">
        <f t="shared" si="7"/>
        <v>176055</v>
      </c>
      <c r="P18">
        <f t="shared" si="8"/>
        <v>187</v>
      </c>
      <c r="Q18" s="3">
        <f t="shared" si="9"/>
        <v>-59.3577272727274</v>
      </c>
    </row>
    <row r="19" spans="1:17" ht="12.75">
      <c r="A19" t="s">
        <v>115</v>
      </c>
      <c r="B19" s="4" t="s">
        <v>22</v>
      </c>
      <c r="C19" s="2">
        <v>583028</v>
      </c>
      <c r="D19" s="2">
        <v>437859</v>
      </c>
      <c r="E19" s="5">
        <v>574</v>
      </c>
      <c r="F19" s="5">
        <v>436</v>
      </c>
      <c r="G19" s="3">
        <f t="shared" si="0"/>
        <v>1015.7282229965157</v>
      </c>
      <c r="H19" s="3">
        <f t="shared" si="1"/>
        <v>1004.2637614678899</v>
      </c>
      <c r="J19" s="2">
        <f t="shared" si="2"/>
        <v>1020887</v>
      </c>
      <c r="K19">
        <f t="shared" si="3"/>
        <v>1010</v>
      </c>
      <c r="L19" s="13">
        <f t="shared" si="4"/>
        <v>1.331542802591702</v>
      </c>
      <c r="M19" s="13">
        <f t="shared" si="5"/>
        <v>1.31651376146789</v>
      </c>
      <c r="N19" s="13">
        <f t="shared" si="6"/>
        <v>1.0114157873344634</v>
      </c>
      <c r="O19" s="10">
        <f t="shared" si="7"/>
        <v>145169</v>
      </c>
      <c r="P19">
        <f t="shared" si="8"/>
        <v>138</v>
      </c>
      <c r="Q19" s="3">
        <f t="shared" si="9"/>
        <v>11.464461528625748</v>
      </c>
    </row>
    <row r="20" spans="1:17" ht="12.75">
      <c r="A20" t="s">
        <v>107</v>
      </c>
      <c r="B20" s="4" t="s">
        <v>30</v>
      </c>
      <c r="C20" s="2">
        <v>560193</v>
      </c>
      <c r="D20" s="2">
        <v>444163</v>
      </c>
      <c r="E20" s="5">
        <v>652</v>
      </c>
      <c r="F20" s="5">
        <v>745</v>
      </c>
      <c r="G20" s="3">
        <f t="shared" si="0"/>
        <v>859.1917177914111</v>
      </c>
      <c r="H20" s="3">
        <f t="shared" si="1"/>
        <v>596.1919463087248</v>
      </c>
      <c r="J20" s="2">
        <f t="shared" si="2"/>
        <v>1004356</v>
      </c>
      <c r="K20">
        <f t="shared" si="3"/>
        <v>1397</v>
      </c>
      <c r="L20" s="13">
        <f t="shared" si="4"/>
        <v>1.2612329257502313</v>
      </c>
      <c r="M20" s="13">
        <f t="shared" si="5"/>
        <v>0.8751677852348994</v>
      </c>
      <c r="N20" s="13">
        <f t="shared" si="6"/>
        <v>1.4411327142391448</v>
      </c>
      <c r="O20" s="10">
        <f t="shared" si="7"/>
        <v>116030</v>
      </c>
      <c r="P20">
        <f t="shared" si="8"/>
        <v>-93</v>
      </c>
      <c r="Q20" s="3">
        <f t="shared" si="9"/>
        <v>262.99977148268624</v>
      </c>
    </row>
    <row r="21" spans="1:17" ht="12.75">
      <c r="A21" t="s">
        <v>115</v>
      </c>
      <c r="B21" s="4" t="s">
        <v>75</v>
      </c>
      <c r="C21" s="2">
        <v>188583</v>
      </c>
      <c r="D21" s="2">
        <v>91618</v>
      </c>
      <c r="E21" s="5">
        <v>113</v>
      </c>
      <c r="F21" s="5">
        <v>64</v>
      </c>
      <c r="G21" s="3">
        <f t="shared" si="0"/>
        <v>1668.8761061946902</v>
      </c>
      <c r="H21" s="3">
        <f t="shared" si="1"/>
        <v>1431.53125</v>
      </c>
      <c r="J21" s="2">
        <f t="shared" si="2"/>
        <v>280201</v>
      </c>
      <c r="K21">
        <f t="shared" si="3"/>
        <v>177</v>
      </c>
      <c r="L21" s="13">
        <f t="shared" si="4"/>
        <v>2.0583618939509702</v>
      </c>
      <c r="M21" s="13">
        <f t="shared" si="5"/>
        <v>1.765625</v>
      </c>
      <c r="N21" s="13">
        <f t="shared" si="6"/>
        <v>1.1657978868394876</v>
      </c>
      <c r="O21" s="10">
        <f t="shared" si="7"/>
        <v>96965</v>
      </c>
      <c r="P21">
        <f t="shared" si="8"/>
        <v>49</v>
      </c>
      <c r="Q21" s="3">
        <f t="shared" si="9"/>
        <v>237.34485619469024</v>
      </c>
    </row>
    <row r="22" spans="1:17" ht="12.75">
      <c r="A22" t="s">
        <v>115</v>
      </c>
      <c r="B22" s="4" t="s">
        <v>74</v>
      </c>
      <c r="C22" s="2">
        <v>232493</v>
      </c>
      <c r="D22" s="2">
        <v>164363</v>
      </c>
      <c r="E22" s="5">
        <v>205</v>
      </c>
      <c r="F22" s="5">
        <v>167</v>
      </c>
      <c r="G22" s="3">
        <f t="shared" si="0"/>
        <v>1134.1121951219511</v>
      </c>
      <c r="H22" s="3">
        <f t="shared" si="1"/>
        <v>984.2095808383234</v>
      </c>
      <c r="J22" s="2">
        <f t="shared" si="2"/>
        <v>396856</v>
      </c>
      <c r="K22">
        <f t="shared" si="3"/>
        <v>372</v>
      </c>
      <c r="L22" s="13">
        <f t="shared" si="4"/>
        <v>1.414509348210972</v>
      </c>
      <c r="M22" s="13">
        <f t="shared" si="5"/>
        <v>1.2275449101796407</v>
      </c>
      <c r="N22" s="13">
        <f t="shared" si="6"/>
        <v>1.1523076153718648</v>
      </c>
      <c r="O22" s="10">
        <f t="shared" si="7"/>
        <v>68130</v>
      </c>
      <c r="P22">
        <f t="shared" si="8"/>
        <v>38</v>
      </c>
      <c r="Q22" s="3">
        <f t="shared" si="9"/>
        <v>149.9026142836277</v>
      </c>
    </row>
    <row r="23" spans="1:17" ht="12.75">
      <c r="A23" t="s">
        <v>111</v>
      </c>
      <c r="B23" s="4" t="s">
        <v>45</v>
      </c>
      <c r="C23" s="2">
        <v>455121</v>
      </c>
      <c r="D23" s="2">
        <v>402933</v>
      </c>
      <c r="E23" s="5">
        <v>748</v>
      </c>
      <c r="F23" s="5">
        <v>645</v>
      </c>
      <c r="G23" s="3">
        <f t="shared" si="0"/>
        <v>608.4505347593583</v>
      </c>
      <c r="H23" s="3">
        <f t="shared" si="1"/>
        <v>624.7023255813954</v>
      </c>
      <c r="J23" s="2">
        <f t="shared" si="2"/>
        <v>858054</v>
      </c>
      <c r="K23">
        <f t="shared" si="3"/>
        <v>1393</v>
      </c>
      <c r="L23" s="13">
        <f t="shared" si="4"/>
        <v>1.1295202924555696</v>
      </c>
      <c r="M23" s="13">
        <f t="shared" si="5"/>
        <v>1.15968992248062</v>
      </c>
      <c r="N23" s="13">
        <f t="shared" si="6"/>
        <v>0.9739847441628909</v>
      </c>
      <c r="O23" s="10">
        <f t="shared" si="7"/>
        <v>52188</v>
      </c>
      <c r="P23">
        <f t="shared" si="8"/>
        <v>103</v>
      </c>
      <c r="Q23" s="3">
        <f t="shared" si="9"/>
        <v>-16.251790822037037</v>
      </c>
    </row>
    <row r="24" spans="1:17" ht="12.75">
      <c r="A24" t="s">
        <v>108</v>
      </c>
      <c r="B24" s="4" t="s">
        <v>12</v>
      </c>
      <c r="C24" s="2">
        <v>145733</v>
      </c>
      <c r="D24" s="2">
        <v>97327</v>
      </c>
      <c r="E24">
        <v>295</v>
      </c>
      <c r="F24">
        <v>178</v>
      </c>
      <c r="G24" s="3">
        <f t="shared" si="0"/>
        <v>494.0101694915254</v>
      </c>
      <c r="H24" s="3">
        <f t="shared" si="1"/>
        <v>546.7808988764045</v>
      </c>
      <c r="J24" s="2">
        <f t="shared" si="2"/>
        <v>243060</v>
      </c>
      <c r="K24">
        <f t="shared" si="3"/>
        <v>473</v>
      </c>
      <c r="L24" s="13">
        <f t="shared" si="4"/>
        <v>1.4973542799017745</v>
      </c>
      <c r="M24" s="13">
        <f t="shared" si="5"/>
        <v>1.6573033707865168</v>
      </c>
      <c r="N24" s="13">
        <f t="shared" si="6"/>
        <v>0.9034883451610706</v>
      </c>
      <c r="O24" s="10">
        <f t="shared" si="7"/>
        <v>48406</v>
      </c>
      <c r="P24">
        <f t="shared" si="8"/>
        <v>117</v>
      </c>
      <c r="Q24" s="3">
        <f t="shared" si="9"/>
        <v>-52.77072938487913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3">
        <f t="shared" si="4"/>
        <v>1.283338888504569</v>
      </c>
      <c r="M25" s="13">
        <f t="shared" si="5"/>
        <v>1.2299465240641712</v>
      </c>
      <c r="N25" s="13">
        <f t="shared" si="6"/>
        <v>1.0434103136971928</v>
      </c>
      <c r="O25" s="10">
        <f t="shared" si="7"/>
        <v>45054</v>
      </c>
      <c r="P25">
        <f t="shared" si="8"/>
        <v>43</v>
      </c>
      <c r="Q25" s="3">
        <f t="shared" si="9"/>
        <v>36.91292722622643</v>
      </c>
    </row>
    <row r="26" spans="1:17" ht="12.75">
      <c r="A26" t="s">
        <v>111</v>
      </c>
      <c r="B26" s="4" t="s">
        <v>90</v>
      </c>
      <c r="C26" s="2">
        <v>46949</v>
      </c>
      <c r="D26" s="2">
        <v>6118</v>
      </c>
      <c r="E26" s="5">
        <v>43</v>
      </c>
      <c r="F26" s="5">
        <v>12</v>
      </c>
      <c r="G26" s="3">
        <f t="shared" si="0"/>
        <v>1091.8372093023256</v>
      </c>
      <c r="H26" s="3">
        <f t="shared" si="1"/>
        <v>509.8333333333333</v>
      </c>
      <c r="J26" s="2">
        <f t="shared" si="2"/>
        <v>53067</v>
      </c>
      <c r="K26">
        <f t="shared" si="3"/>
        <v>55</v>
      </c>
      <c r="L26" s="13">
        <f t="shared" si="4"/>
        <v>7.673913043478261</v>
      </c>
      <c r="M26" s="13">
        <f t="shared" si="5"/>
        <v>3.5833333333333335</v>
      </c>
      <c r="N26" s="13">
        <f t="shared" si="6"/>
        <v>2.141557128412538</v>
      </c>
      <c r="O26" s="10">
        <f t="shared" si="7"/>
        <v>40831</v>
      </c>
      <c r="P26">
        <f t="shared" si="8"/>
        <v>31</v>
      </c>
      <c r="Q26" s="3">
        <f t="shared" si="9"/>
        <v>582.0038759689924</v>
      </c>
    </row>
    <row r="27" spans="1:17" ht="12.75">
      <c r="A27" t="s">
        <v>107</v>
      </c>
      <c r="B27" s="4" t="s">
        <v>51</v>
      </c>
      <c r="C27" s="2">
        <v>617488</v>
      </c>
      <c r="D27" s="2">
        <v>586006</v>
      </c>
      <c r="E27">
        <v>478</v>
      </c>
      <c r="F27">
        <v>516</v>
      </c>
      <c r="G27" s="3">
        <f t="shared" si="0"/>
        <v>1291.81589958159</v>
      </c>
      <c r="H27" s="3">
        <f t="shared" si="1"/>
        <v>1135.6705426356589</v>
      </c>
      <c r="J27" s="2">
        <f t="shared" si="2"/>
        <v>1203494</v>
      </c>
      <c r="K27">
        <f t="shared" si="3"/>
        <v>994</v>
      </c>
      <c r="L27" s="13">
        <f t="shared" si="4"/>
        <v>1.053722999423214</v>
      </c>
      <c r="M27" s="13">
        <f t="shared" si="5"/>
        <v>0.9263565891472868</v>
      </c>
      <c r="N27" s="13">
        <f t="shared" si="6"/>
        <v>1.1374917734359382</v>
      </c>
      <c r="O27" s="10">
        <f t="shared" si="7"/>
        <v>31482</v>
      </c>
      <c r="P27">
        <f t="shared" si="8"/>
        <v>-38</v>
      </c>
      <c r="Q27" s="3">
        <f t="shared" si="9"/>
        <v>156.1453569459311</v>
      </c>
    </row>
    <row r="28" spans="1:17" ht="12.75">
      <c r="A28" t="s">
        <v>108</v>
      </c>
      <c r="B28" s="4" t="s">
        <v>11</v>
      </c>
      <c r="C28" s="2">
        <v>80282</v>
      </c>
      <c r="D28" s="2">
        <v>49029</v>
      </c>
      <c r="E28">
        <v>150</v>
      </c>
      <c r="F28">
        <v>99</v>
      </c>
      <c r="G28" s="3">
        <f t="shared" si="0"/>
        <v>535.2133333333334</v>
      </c>
      <c r="H28" s="3">
        <f t="shared" si="1"/>
        <v>495.24242424242425</v>
      </c>
      <c r="J28" s="2">
        <f t="shared" si="2"/>
        <v>129311</v>
      </c>
      <c r="K28">
        <f t="shared" si="3"/>
        <v>249</v>
      </c>
      <c r="L28" s="13">
        <f t="shared" si="4"/>
        <v>1.637439066674825</v>
      </c>
      <c r="M28" s="13">
        <f t="shared" si="5"/>
        <v>1.5151515151515151</v>
      </c>
      <c r="N28" s="13">
        <f t="shared" si="6"/>
        <v>1.0807097840053845</v>
      </c>
      <c r="O28" s="10">
        <f t="shared" si="7"/>
        <v>31253</v>
      </c>
      <c r="P28">
        <f t="shared" si="8"/>
        <v>51</v>
      </c>
      <c r="Q28" s="3">
        <f t="shared" si="9"/>
        <v>39.97090909090912</v>
      </c>
    </row>
    <row r="29" spans="1:17" ht="12.75">
      <c r="A29" t="s">
        <v>112</v>
      </c>
      <c r="B29" s="4" t="s">
        <v>40</v>
      </c>
      <c r="C29" s="2">
        <v>100642</v>
      </c>
      <c r="D29" s="2">
        <v>74833</v>
      </c>
      <c r="E29" s="5">
        <v>205</v>
      </c>
      <c r="F29" s="5">
        <v>149</v>
      </c>
      <c r="G29" s="3">
        <f t="shared" si="0"/>
        <v>490.93658536585366</v>
      </c>
      <c r="H29" s="3">
        <f t="shared" si="1"/>
        <v>502.23489932885906</v>
      </c>
      <c r="J29" s="2">
        <f t="shared" si="2"/>
        <v>175475</v>
      </c>
      <c r="K29">
        <f t="shared" si="3"/>
        <v>354</v>
      </c>
      <c r="L29" s="13">
        <f t="shared" si="4"/>
        <v>1.3448879505031204</v>
      </c>
      <c r="M29" s="13">
        <f t="shared" si="5"/>
        <v>1.3758389261744965</v>
      </c>
      <c r="N29" s="13">
        <f t="shared" si="6"/>
        <v>0.9775039249998289</v>
      </c>
      <c r="O29" s="10">
        <f t="shared" si="7"/>
        <v>25809</v>
      </c>
      <c r="P29">
        <f t="shared" si="8"/>
        <v>56</v>
      </c>
      <c r="Q29" s="3">
        <f t="shared" si="9"/>
        <v>-11.298313963005398</v>
      </c>
    </row>
    <row r="30" spans="1:17" ht="12.75">
      <c r="A30" t="s">
        <v>108</v>
      </c>
      <c r="B30" s="4" t="s">
        <v>14</v>
      </c>
      <c r="C30" s="2">
        <v>70988</v>
      </c>
      <c r="D30" s="2">
        <v>50225</v>
      </c>
      <c r="E30">
        <v>138</v>
      </c>
      <c r="F30">
        <v>111</v>
      </c>
      <c r="G30" s="3">
        <f t="shared" si="0"/>
        <v>514.4057971014493</v>
      </c>
      <c r="H30" s="3">
        <f t="shared" si="1"/>
        <v>452.47747747747746</v>
      </c>
      <c r="J30" s="2">
        <f t="shared" si="2"/>
        <v>121213</v>
      </c>
      <c r="K30">
        <f t="shared" si="3"/>
        <v>249</v>
      </c>
      <c r="L30" s="13">
        <f t="shared" si="4"/>
        <v>1.4133997013439523</v>
      </c>
      <c r="M30" s="13">
        <f t="shared" si="5"/>
        <v>1.2432432432432432</v>
      </c>
      <c r="N30" s="13">
        <f t="shared" si="6"/>
        <v>1.1368649771679615</v>
      </c>
      <c r="O30" s="10">
        <f t="shared" si="7"/>
        <v>20763</v>
      </c>
      <c r="P30">
        <f t="shared" si="8"/>
        <v>27</v>
      </c>
      <c r="Q30" s="3">
        <f t="shared" si="9"/>
        <v>61.92831962397179</v>
      </c>
    </row>
    <row r="31" spans="1:17" ht="12.75">
      <c r="A31" t="s">
        <v>115</v>
      </c>
      <c r="B31" s="4" t="s">
        <v>79</v>
      </c>
      <c r="C31" s="2">
        <v>230275</v>
      </c>
      <c r="D31" s="2">
        <v>212923</v>
      </c>
      <c r="E31" s="5">
        <v>177</v>
      </c>
      <c r="F31" s="5">
        <v>191</v>
      </c>
      <c r="G31" s="3">
        <f t="shared" si="0"/>
        <v>1300.9887005649719</v>
      </c>
      <c r="H31" s="3">
        <f t="shared" si="1"/>
        <v>1114.780104712042</v>
      </c>
      <c r="J31" s="2">
        <f t="shared" si="2"/>
        <v>443198</v>
      </c>
      <c r="K31">
        <f t="shared" si="3"/>
        <v>368</v>
      </c>
      <c r="L31" s="13">
        <f t="shared" si="4"/>
        <v>1.0814942490947432</v>
      </c>
      <c r="M31" s="13">
        <f t="shared" si="5"/>
        <v>0.9267015706806283</v>
      </c>
      <c r="N31" s="13">
        <f t="shared" si="6"/>
        <v>1.167036167102237</v>
      </c>
      <c r="O31" s="10">
        <f t="shared" si="7"/>
        <v>17352</v>
      </c>
      <c r="P31">
        <f t="shared" si="8"/>
        <v>-14</v>
      </c>
      <c r="Q31" s="3">
        <f t="shared" si="9"/>
        <v>186.20859585292988</v>
      </c>
    </row>
    <row r="32" spans="1:17" ht="12.75">
      <c r="A32" t="s">
        <v>108</v>
      </c>
      <c r="B32" s="4" t="s">
        <v>18</v>
      </c>
      <c r="C32" s="2">
        <v>28370</v>
      </c>
      <c r="D32" s="2">
        <v>19566</v>
      </c>
      <c r="E32">
        <v>69</v>
      </c>
      <c r="F32">
        <v>39</v>
      </c>
      <c r="G32" s="3">
        <f t="shared" si="0"/>
        <v>411.15942028985506</v>
      </c>
      <c r="H32" s="3">
        <f t="shared" si="1"/>
        <v>501.6923076923077</v>
      </c>
      <c r="J32" s="2">
        <f t="shared" si="2"/>
        <v>47936</v>
      </c>
      <c r="K32">
        <f t="shared" si="3"/>
        <v>108</v>
      </c>
      <c r="L32" s="13">
        <f t="shared" si="4"/>
        <v>1.4499642236532762</v>
      </c>
      <c r="M32" s="13">
        <f t="shared" si="5"/>
        <v>1.7692307692307692</v>
      </c>
      <c r="N32" s="13">
        <f t="shared" si="6"/>
        <v>0.8195449959779386</v>
      </c>
      <c r="O32" s="10">
        <f t="shared" si="7"/>
        <v>8804</v>
      </c>
      <c r="P32">
        <f t="shared" si="8"/>
        <v>30</v>
      </c>
      <c r="Q32" s="3">
        <f t="shared" si="9"/>
        <v>-90.53288740245262</v>
      </c>
    </row>
    <row r="33" spans="1:17" ht="12.75">
      <c r="A33" t="s">
        <v>113</v>
      </c>
      <c r="B33" s="4" t="s">
        <v>102</v>
      </c>
      <c r="C33" s="2">
        <v>28869</v>
      </c>
      <c r="D33" s="2">
        <v>22617</v>
      </c>
      <c r="E33" s="5">
        <v>64</v>
      </c>
      <c r="F33" s="5">
        <v>45</v>
      </c>
      <c r="G33" s="3">
        <f t="shared" si="0"/>
        <v>451.078125</v>
      </c>
      <c r="H33" s="3">
        <f t="shared" si="1"/>
        <v>502.6</v>
      </c>
      <c r="J33" s="2">
        <f t="shared" si="2"/>
        <v>51486</v>
      </c>
      <c r="K33">
        <f t="shared" si="3"/>
        <v>109</v>
      </c>
      <c r="L33" s="13">
        <f t="shared" si="4"/>
        <v>1.276429234646505</v>
      </c>
      <c r="M33" s="13">
        <f t="shared" si="5"/>
        <v>1.4222222222222223</v>
      </c>
      <c r="N33" s="13">
        <f t="shared" si="6"/>
        <v>0.8974893056108236</v>
      </c>
      <c r="O33" s="10">
        <f t="shared" si="7"/>
        <v>6252</v>
      </c>
      <c r="P33">
        <f t="shared" si="8"/>
        <v>19</v>
      </c>
      <c r="Q33" s="3">
        <f t="shared" si="9"/>
        <v>-51.52187500000002</v>
      </c>
    </row>
    <row r="34" spans="1:17" ht="12.75">
      <c r="A34" t="s">
        <v>117</v>
      </c>
      <c r="B34" s="4" t="s">
        <v>35</v>
      </c>
      <c r="C34" s="2">
        <v>26901</v>
      </c>
      <c r="D34" s="2">
        <v>24400</v>
      </c>
      <c r="E34" s="5">
        <v>17</v>
      </c>
      <c r="F34" s="5">
        <v>9</v>
      </c>
      <c r="G34" s="3">
        <f t="shared" si="0"/>
        <v>1582.4117647058824</v>
      </c>
      <c r="H34" s="3">
        <f t="shared" si="1"/>
        <v>2711.1111111111113</v>
      </c>
      <c r="J34" s="2">
        <f t="shared" si="2"/>
        <v>51301</v>
      </c>
      <c r="K34">
        <f t="shared" si="3"/>
        <v>26</v>
      </c>
      <c r="L34" s="13">
        <f t="shared" si="4"/>
        <v>1.1025</v>
      </c>
      <c r="M34" s="13">
        <f t="shared" si="5"/>
        <v>1.8888888888888888</v>
      </c>
      <c r="N34" s="13">
        <f t="shared" si="6"/>
        <v>0.5836764705882352</v>
      </c>
      <c r="O34" s="10">
        <f t="shared" si="7"/>
        <v>2501</v>
      </c>
      <c r="P34">
        <f t="shared" si="8"/>
        <v>8</v>
      </c>
      <c r="Q34" s="3">
        <f t="shared" si="9"/>
        <v>-1128.6993464052289</v>
      </c>
    </row>
    <row r="35" spans="1:17" ht="12.75">
      <c r="A35" t="s">
        <v>118</v>
      </c>
      <c r="B35" s="4" t="s">
        <v>57</v>
      </c>
      <c r="C35" s="2">
        <v>700</v>
      </c>
      <c r="D35" s="2">
        <v>2645</v>
      </c>
      <c r="E35" s="5">
        <v>1</v>
      </c>
      <c r="F35" s="5">
        <v>7</v>
      </c>
      <c r="G35" s="3">
        <f t="shared" si="0"/>
        <v>700</v>
      </c>
      <c r="H35" s="3">
        <f t="shared" si="1"/>
        <v>377.85714285714283</v>
      </c>
      <c r="J35" s="2">
        <f t="shared" si="2"/>
        <v>3345</v>
      </c>
      <c r="K35">
        <f t="shared" si="3"/>
        <v>8</v>
      </c>
      <c r="L35" s="13">
        <f t="shared" si="4"/>
        <v>0.2646502835538752</v>
      </c>
      <c r="M35" s="13">
        <f t="shared" si="5"/>
        <v>0.14285714285714285</v>
      </c>
      <c r="N35" s="13">
        <f t="shared" si="6"/>
        <v>1.8525519848771268</v>
      </c>
      <c r="O35" s="10">
        <f t="shared" si="7"/>
        <v>-1945</v>
      </c>
      <c r="P35">
        <f t="shared" si="8"/>
        <v>-6</v>
      </c>
      <c r="Q35" s="3">
        <f t="shared" si="9"/>
        <v>322.14285714285717</v>
      </c>
    </row>
    <row r="36" spans="1:17" ht="12.75">
      <c r="A36" t="s">
        <v>115</v>
      </c>
      <c r="B36" s="4" t="s">
        <v>82</v>
      </c>
      <c r="C36" s="2">
        <v>55805</v>
      </c>
      <c r="D36" s="2">
        <v>61018</v>
      </c>
      <c r="E36" s="5">
        <v>40</v>
      </c>
      <c r="F36" s="5">
        <v>50</v>
      </c>
      <c r="G36" s="3">
        <f t="shared" si="0"/>
        <v>1395.125</v>
      </c>
      <c r="H36" s="3">
        <f t="shared" si="1"/>
        <v>1220.36</v>
      </c>
      <c r="J36" s="2">
        <f t="shared" si="2"/>
        <v>116823</v>
      </c>
      <c r="K36">
        <f t="shared" si="3"/>
        <v>90</v>
      </c>
      <c r="L36" s="13">
        <f t="shared" si="4"/>
        <v>0.9145661935822217</v>
      </c>
      <c r="M36" s="13">
        <f t="shared" si="5"/>
        <v>0.8</v>
      </c>
      <c r="N36" s="13">
        <f t="shared" si="6"/>
        <v>1.143207741977777</v>
      </c>
      <c r="O36" s="10">
        <f t="shared" si="7"/>
        <v>-5213</v>
      </c>
      <c r="P36">
        <f t="shared" si="8"/>
        <v>-10</v>
      </c>
      <c r="Q36" s="3">
        <f t="shared" si="9"/>
        <v>174.7650000000001</v>
      </c>
    </row>
    <row r="37" spans="1:17" ht="12.75">
      <c r="A37" t="s">
        <v>113</v>
      </c>
      <c r="B37" s="4" t="s">
        <v>27</v>
      </c>
      <c r="C37" s="2">
        <v>28264</v>
      </c>
      <c r="D37" s="2">
        <v>35417</v>
      </c>
      <c r="E37" s="5">
        <v>60</v>
      </c>
      <c r="F37" s="5">
        <v>86</v>
      </c>
      <c r="G37" s="3">
        <f aca="true" t="shared" si="10" ref="G37:G73">C37/E37</f>
        <v>471.06666666666666</v>
      </c>
      <c r="H37" s="3">
        <f aca="true" t="shared" si="11" ref="H37:H73">D37/F37</f>
        <v>411.8255813953488</v>
      </c>
      <c r="J37" s="2">
        <f aca="true" t="shared" si="12" ref="J37:J73">SUM(C37:D37)</f>
        <v>63681</v>
      </c>
      <c r="K37">
        <f aca="true" t="shared" si="13" ref="K37:K73">SUM(E37:F37)</f>
        <v>146</v>
      </c>
      <c r="L37" s="13">
        <f aca="true" t="shared" si="14" ref="L37:L68">C37/D37</f>
        <v>0.7980348420250163</v>
      </c>
      <c r="M37" s="13">
        <f aca="true" t="shared" si="15" ref="M37:M68">E37/F37</f>
        <v>0.6976744186046512</v>
      </c>
      <c r="N37" s="13">
        <f aca="true" t="shared" si="16" ref="N37:N68">G37/H37</f>
        <v>1.1438499402358566</v>
      </c>
      <c r="O37" s="10">
        <f aca="true" t="shared" si="17" ref="O37:O68">C37-D37</f>
        <v>-7153</v>
      </c>
      <c r="P37">
        <f aca="true" t="shared" si="18" ref="P37:P68">E37-F37</f>
        <v>-26</v>
      </c>
      <c r="Q37" s="3">
        <f aca="true" t="shared" si="19" ref="Q37:Q68">G37-H37</f>
        <v>59.24108527131784</v>
      </c>
    </row>
    <row r="38" spans="1:17" ht="12.75">
      <c r="A38" t="s">
        <v>111</v>
      </c>
      <c r="B38" s="4" t="s">
        <v>36</v>
      </c>
      <c r="C38" s="2">
        <v>91736</v>
      </c>
      <c r="D38" s="2">
        <v>102760</v>
      </c>
      <c r="E38" s="5">
        <v>175</v>
      </c>
      <c r="F38" s="5">
        <v>222</v>
      </c>
      <c r="G38" s="3">
        <f t="shared" si="10"/>
        <v>524.2057142857143</v>
      </c>
      <c r="H38" s="3">
        <f t="shared" si="11"/>
        <v>462.8828828828829</v>
      </c>
      <c r="J38" s="2">
        <f t="shared" si="12"/>
        <v>194496</v>
      </c>
      <c r="K38">
        <f t="shared" si="13"/>
        <v>397</v>
      </c>
      <c r="L38" s="13">
        <f t="shared" si="14"/>
        <v>0.8927209030751265</v>
      </c>
      <c r="M38" s="13">
        <f t="shared" si="15"/>
        <v>0.7882882882882883</v>
      </c>
      <c r="N38" s="13">
        <f t="shared" si="16"/>
        <v>1.132480231329589</v>
      </c>
      <c r="O38" s="10">
        <f t="shared" si="17"/>
        <v>-11024</v>
      </c>
      <c r="P38">
        <f t="shared" si="18"/>
        <v>-47</v>
      </c>
      <c r="Q38" s="3">
        <f t="shared" si="19"/>
        <v>61.32283140283141</v>
      </c>
    </row>
    <row r="39" spans="1:17" ht="12.75">
      <c r="A39" t="s">
        <v>115</v>
      </c>
      <c r="B39" s="4" t="s">
        <v>72</v>
      </c>
      <c r="C39" s="2">
        <v>61440</v>
      </c>
      <c r="D39" s="2">
        <v>73025</v>
      </c>
      <c r="E39" s="5">
        <v>69</v>
      </c>
      <c r="F39" s="5">
        <v>74</v>
      </c>
      <c r="G39" s="3">
        <f t="shared" si="10"/>
        <v>890.4347826086956</v>
      </c>
      <c r="H39" s="3">
        <f t="shared" si="11"/>
        <v>986.8243243243244</v>
      </c>
      <c r="J39" s="2">
        <f t="shared" si="12"/>
        <v>134465</v>
      </c>
      <c r="K39">
        <f t="shared" si="13"/>
        <v>143</v>
      </c>
      <c r="L39" s="13">
        <f t="shared" si="14"/>
        <v>0.8413557001027046</v>
      </c>
      <c r="M39" s="13">
        <f t="shared" si="15"/>
        <v>0.9324324324324325</v>
      </c>
      <c r="N39" s="13">
        <f t="shared" si="16"/>
        <v>0.9023235044579729</v>
      </c>
      <c r="O39" s="10">
        <f t="shared" si="17"/>
        <v>-11585</v>
      </c>
      <c r="P39">
        <f t="shared" si="18"/>
        <v>-5</v>
      </c>
      <c r="Q39" s="3">
        <f t="shared" si="19"/>
        <v>-96.38954171562875</v>
      </c>
    </row>
    <row r="40" spans="1:17" ht="12.75">
      <c r="A40" t="s">
        <v>112</v>
      </c>
      <c r="B40" s="4" t="s">
        <v>39</v>
      </c>
      <c r="C40" s="2">
        <v>151828</v>
      </c>
      <c r="D40" s="2">
        <v>167778</v>
      </c>
      <c r="E40" s="5">
        <v>266</v>
      </c>
      <c r="F40" s="5">
        <v>322</v>
      </c>
      <c r="G40" s="3">
        <f t="shared" si="10"/>
        <v>570.781954887218</v>
      </c>
      <c r="H40" s="3">
        <f t="shared" si="11"/>
        <v>521.0496894409938</v>
      </c>
      <c r="J40" s="2">
        <f t="shared" si="12"/>
        <v>319606</v>
      </c>
      <c r="K40">
        <f t="shared" si="13"/>
        <v>588</v>
      </c>
      <c r="L40" s="13">
        <f t="shared" si="14"/>
        <v>0.9049339007498003</v>
      </c>
      <c r="M40" s="13">
        <f t="shared" si="15"/>
        <v>0.8260869565217391</v>
      </c>
      <c r="N40" s="13">
        <f t="shared" si="16"/>
        <v>1.095446300907653</v>
      </c>
      <c r="O40" s="10">
        <f t="shared" si="17"/>
        <v>-15950</v>
      </c>
      <c r="P40">
        <f t="shared" si="18"/>
        <v>-56</v>
      </c>
      <c r="Q40" s="3">
        <f t="shared" si="19"/>
        <v>49.73226544622423</v>
      </c>
    </row>
    <row r="41" spans="1:17" ht="12.75">
      <c r="A41" t="s">
        <v>108</v>
      </c>
      <c r="B41" s="4" t="s">
        <v>104</v>
      </c>
      <c r="C41" s="2">
        <v>74737</v>
      </c>
      <c r="D41" s="2">
        <v>98618</v>
      </c>
      <c r="E41">
        <v>117</v>
      </c>
      <c r="F41">
        <v>185</v>
      </c>
      <c r="G41" s="3">
        <f t="shared" si="10"/>
        <v>638.7777777777778</v>
      </c>
      <c r="H41" s="3">
        <f t="shared" si="11"/>
        <v>533.0702702702703</v>
      </c>
      <c r="J41" s="2">
        <f t="shared" si="12"/>
        <v>173355</v>
      </c>
      <c r="K41">
        <f t="shared" si="13"/>
        <v>302</v>
      </c>
      <c r="L41" s="13">
        <f t="shared" si="14"/>
        <v>0.7578433957289744</v>
      </c>
      <c r="M41" s="13">
        <f t="shared" si="15"/>
        <v>0.6324324324324324</v>
      </c>
      <c r="N41" s="13">
        <f t="shared" si="16"/>
        <v>1.1982993864090623</v>
      </c>
      <c r="O41" s="10">
        <f t="shared" si="17"/>
        <v>-23881</v>
      </c>
      <c r="P41">
        <f t="shared" si="18"/>
        <v>-68</v>
      </c>
      <c r="Q41" s="3">
        <f t="shared" si="19"/>
        <v>105.70750750750756</v>
      </c>
    </row>
    <row r="42" spans="1:17" ht="12.75">
      <c r="A42" t="s">
        <v>113</v>
      </c>
      <c r="B42" s="4" t="s">
        <v>44</v>
      </c>
      <c r="C42" s="2">
        <v>17606</v>
      </c>
      <c r="D42" s="2">
        <v>47112</v>
      </c>
      <c r="E42" s="5">
        <v>36</v>
      </c>
      <c r="F42" s="5">
        <v>110</v>
      </c>
      <c r="G42" s="3">
        <f t="shared" si="10"/>
        <v>489.05555555555554</v>
      </c>
      <c r="H42" s="3">
        <f t="shared" si="11"/>
        <v>428.2909090909091</v>
      </c>
      <c r="J42" s="2">
        <f t="shared" si="12"/>
        <v>64718</v>
      </c>
      <c r="K42">
        <f t="shared" si="13"/>
        <v>146</v>
      </c>
      <c r="L42" s="13">
        <f t="shared" si="14"/>
        <v>0.37370521310918664</v>
      </c>
      <c r="M42" s="13">
        <f t="shared" si="15"/>
        <v>0.32727272727272727</v>
      </c>
      <c r="N42" s="13">
        <f t="shared" si="16"/>
        <v>1.141877040055848</v>
      </c>
      <c r="O42" s="10">
        <f t="shared" si="17"/>
        <v>-29506</v>
      </c>
      <c r="P42">
        <f t="shared" si="18"/>
        <v>-74</v>
      </c>
      <c r="Q42" s="3">
        <f t="shared" si="19"/>
        <v>60.76464646464643</v>
      </c>
    </row>
    <row r="43" spans="1:17" ht="12.75">
      <c r="A43" t="s">
        <v>118</v>
      </c>
      <c r="B43" s="4" t="s">
        <v>29</v>
      </c>
      <c r="C43" s="2">
        <v>3193</v>
      </c>
      <c r="D43" s="2">
        <v>32861</v>
      </c>
      <c r="E43" s="5">
        <v>5</v>
      </c>
      <c r="F43" s="5">
        <v>70</v>
      </c>
      <c r="G43" s="3">
        <f t="shared" si="10"/>
        <v>638.6</v>
      </c>
      <c r="H43" s="3">
        <f t="shared" si="11"/>
        <v>469.4428571428571</v>
      </c>
      <c r="J43" s="2">
        <f t="shared" si="12"/>
        <v>36054</v>
      </c>
      <c r="K43">
        <f t="shared" si="13"/>
        <v>75</v>
      </c>
      <c r="L43" s="13">
        <f t="shared" si="14"/>
        <v>0.09716685432579654</v>
      </c>
      <c r="M43" s="13">
        <f t="shared" si="15"/>
        <v>0.07142857142857142</v>
      </c>
      <c r="N43" s="13">
        <f t="shared" si="16"/>
        <v>1.3603359605611516</v>
      </c>
      <c r="O43" s="10">
        <f t="shared" si="17"/>
        <v>-29668</v>
      </c>
      <c r="P43">
        <f t="shared" si="18"/>
        <v>-65</v>
      </c>
      <c r="Q43" s="3">
        <f t="shared" si="19"/>
        <v>169.1571428571429</v>
      </c>
    </row>
    <row r="44" spans="1:17" ht="12.75">
      <c r="A44" t="s">
        <v>109</v>
      </c>
      <c r="B44" s="4" t="s">
        <v>96</v>
      </c>
      <c r="C44" s="2">
        <v>25444</v>
      </c>
      <c r="D44" s="2">
        <v>59236</v>
      </c>
      <c r="E44" s="5">
        <v>21</v>
      </c>
      <c r="F44" s="5">
        <v>73</v>
      </c>
      <c r="G44" s="3">
        <f t="shared" si="10"/>
        <v>1211.6190476190477</v>
      </c>
      <c r="H44" s="3">
        <f t="shared" si="11"/>
        <v>811.4520547945206</v>
      </c>
      <c r="J44" s="2">
        <f t="shared" si="12"/>
        <v>84680</v>
      </c>
      <c r="K44">
        <f t="shared" si="13"/>
        <v>94</v>
      </c>
      <c r="L44" s="13">
        <f t="shared" si="14"/>
        <v>0.4295360929164697</v>
      </c>
      <c r="M44" s="13">
        <f t="shared" si="15"/>
        <v>0.2876712328767123</v>
      </c>
      <c r="N44" s="13">
        <f t="shared" si="16"/>
        <v>1.4931492753762996</v>
      </c>
      <c r="O44" s="10">
        <f t="shared" si="17"/>
        <v>-33792</v>
      </c>
      <c r="P44">
        <f t="shared" si="18"/>
        <v>-52</v>
      </c>
      <c r="Q44" s="3">
        <f t="shared" si="19"/>
        <v>400.16699282452714</v>
      </c>
    </row>
    <row r="45" spans="1:17" ht="12.75">
      <c r="A45" t="s">
        <v>113</v>
      </c>
      <c r="B45" s="4" t="s">
        <v>43</v>
      </c>
      <c r="C45" s="2">
        <v>16609</v>
      </c>
      <c r="D45" s="2">
        <v>53022</v>
      </c>
      <c r="E45" s="5">
        <v>38</v>
      </c>
      <c r="F45" s="5">
        <v>111</v>
      </c>
      <c r="G45" s="3">
        <f t="shared" si="10"/>
        <v>437.07894736842104</v>
      </c>
      <c r="H45" s="3">
        <f t="shared" si="11"/>
        <v>477.6756756756757</v>
      </c>
      <c r="J45" s="2">
        <f t="shared" si="12"/>
        <v>69631</v>
      </c>
      <c r="K45">
        <f t="shared" si="13"/>
        <v>149</v>
      </c>
      <c r="L45" s="13">
        <f t="shared" si="14"/>
        <v>0.313247331296443</v>
      </c>
      <c r="M45" s="13">
        <f t="shared" si="15"/>
        <v>0.34234234234234234</v>
      </c>
      <c r="N45" s="13">
        <f t="shared" si="16"/>
        <v>0.9150119414185571</v>
      </c>
      <c r="O45" s="10">
        <f t="shared" si="17"/>
        <v>-36413</v>
      </c>
      <c r="P45">
        <f t="shared" si="18"/>
        <v>-73</v>
      </c>
      <c r="Q45" s="3">
        <f t="shared" si="19"/>
        <v>-40.59672830725464</v>
      </c>
    </row>
    <row r="46" spans="1:17" ht="12.75">
      <c r="A46" t="s">
        <v>116</v>
      </c>
      <c r="B46" s="4" t="s">
        <v>105</v>
      </c>
      <c r="C46" s="2">
        <v>15495</v>
      </c>
      <c r="D46" s="2">
        <v>61417</v>
      </c>
      <c r="E46" s="5">
        <v>30</v>
      </c>
      <c r="F46" s="5">
        <v>120</v>
      </c>
      <c r="G46" s="3">
        <f t="shared" si="10"/>
        <v>516.5</v>
      </c>
      <c r="H46" s="3">
        <f t="shared" si="11"/>
        <v>511.80833333333334</v>
      </c>
      <c r="J46" s="2">
        <f t="shared" si="12"/>
        <v>76912</v>
      </c>
      <c r="K46">
        <f t="shared" si="13"/>
        <v>150</v>
      </c>
      <c r="L46" s="13">
        <f t="shared" si="14"/>
        <v>0.25229171076412066</v>
      </c>
      <c r="M46" s="13">
        <f t="shared" si="15"/>
        <v>0.25</v>
      </c>
      <c r="N46" s="13">
        <f t="shared" si="16"/>
        <v>1.0091668430564826</v>
      </c>
      <c r="O46" s="10">
        <f t="shared" si="17"/>
        <v>-45922</v>
      </c>
      <c r="P46">
        <f t="shared" si="18"/>
        <v>-90</v>
      </c>
      <c r="Q46" s="3">
        <f t="shared" si="19"/>
        <v>4.691666666666663</v>
      </c>
    </row>
    <row r="47" spans="1:17" ht="12.75">
      <c r="A47" t="s">
        <v>110</v>
      </c>
      <c r="B47" s="4" t="s">
        <v>21</v>
      </c>
      <c r="C47" s="2">
        <v>24051</v>
      </c>
      <c r="D47" s="2">
        <v>71517</v>
      </c>
      <c r="E47" s="5">
        <v>13</v>
      </c>
      <c r="F47" s="5">
        <v>41</v>
      </c>
      <c r="G47" s="3">
        <f t="shared" si="10"/>
        <v>1850.076923076923</v>
      </c>
      <c r="H47" s="3">
        <f t="shared" si="11"/>
        <v>1744.3170731707316</v>
      </c>
      <c r="J47" s="2">
        <f t="shared" si="12"/>
        <v>95568</v>
      </c>
      <c r="K47">
        <f t="shared" si="13"/>
        <v>54</v>
      </c>
      <c r="L47" s="13">
        <f t="shared" si="14"/>
        <v>0.33629766349259615</v>
      </c>
      <c r="M47" s="13">
        <f t="shared" si="15"/>
        <v>0.3170731707317073</v>
      </c>
      <c r="N47" s="13">
        <f t="shared" si="16"/>
        <v>1.0606310925535725</v>
      </c>
      <c r="O47" s="10">
        <f t="shared" si="17"/>
        <v>-47466</v>
      </c>
      <c r="P47">
        <f t="shared" si="18"/>
        <v>-28</v>
      </c>
      <c r="Q47" s="3">
        <f t="shared" si="19"/>
        <v>105.75984990619145</v>
      </c>
    </row>
    <row r="48" spans="1:17" ht="12.75">
      <c r="A48" t="s">
        <v>116</v>
      </c>
      <c r="B48" s="4" t="s">
        <v>20</v>
      </c>
      <c r="C48" s="2">
        <v>38217</v>
      </c>
      <c r="D48" s="2">
        <v>93827</v>
      </c>
      <c r="E48" s="5">
        <v>56</v>
      </c>
      <c r="F48" s="5">
        <v>157</v>
      </c>
      <c r="G48" s="3">
        <f t="shared" si="10"/>
        <v>682.4464285714286</v>
      </c>
      <c r="H48" s="3">
        <f t="shared" si="11"/>
        <v>597.624203821656</v>
      </c>
      <c r="J48" s="2">
        <f t="shared" si="12"/>
        <v>132044</v>
      </c>
      <c r="K48">
        <f t="shared" si="13"/>
        <v>213</v>
      </c>
      <c r="L48" s="13">
        <f t="shared" si="14"/>
        <v>0.40731345987828665</v>
      </c>
      <c r="M48" s="13">
        <f t="shared" si="15"/>
        <v>0.35668789808917195</v>
      </c>
      <c r="N48" s="13">
        <f t="shared" si="16"/>
        <v>1.1419323785873394</v>
      </c>
      <c r="O48" s="10">
        <f t="shared" si="17"/>
        <v>-55610</v>
      </c>
      <c r="P48">
        <f t="shared" si="18"/>
        <v>-101</v>
      </c>
      <c r="Q48" s="3">
        <f t="shared" si="19"/>
        <v>84.82222474977254</v>
      </c>
    </row>
    <row r="49" spans="1:17" ht="12.75">
      <c r="A49" t="s">
        <v>115</v>
      </c>
      <c r="B49" s="4" t="s">
        <v>81</v>
      </c>
      <c r="C49" s="2">
        <v>183939</v>
      </c>
      <c r="D49" s="2">
        <v>254346</v>
      </c>
      <c r="E49" s="5">
        <v>208</v>
      </c>
      <c r="F49">
        <v>297</v>
      </c>
      <c r="G49" s="3">
        <f t="shared" si="10"/>
        <v>884.3221153846154</v>
      </c>
      <c r="H49" s="3">
        <f t="shared" si="11"/>
        <v>856.3838383838383</v>
      </c>
      <c r="J49" s="2">
        <f t="shared" si="12"/>
        <v>438285</v>
      </c>
      <c r="K49">
        <f t="shared" si="13"/>
        <v>505</v>
      </c>
      <c r="L49" s="13">
        <f t="shared" si="14"/>
        <v>0.7231841664504258</v>
      </c>
      <c r="M49" s="13">
        <f t="shared" si="15"/>
        <v>0.7003367003367004</v>
      </c>
      <c r="N49" s="13">
        <f t="shared" si="16"/>
        <v>1.03262354536431</v>
      </c>
      <c r="O49" s="10">
        <f t="shared" si="17"/>
        <v>-70407</v>
      </c>
      <c r="P49">
        <f t="shared" si="18"/>
        <v>-89</v>
      </c>
      <c r="Q49" s="3">
        <f t="shared" si="19"/>
        <v>27.93827700077702</v>
      </c>
    </row>
    <row r="50" spans="1:17" ht="12.75">
      <c r="A50" t="s">
        <v>113</v>
      </c>
      <c r="B50" s="4" t="s">
        <v>100</v>
      </c>
      <c r="C50" s="2">
        <v>35869</v>
      </c>
      <c r="D50" s="2">
        <v>110563</v>
      </c>
      <c r="E50" s="5">
        <v>75</v>
      </c>
      <c r="F50" s="5">
        <v>86</v>
      </c>
      <c r="G50" s="3">
        <f t="shared" si="10"/>
        <v>478.25333333333333</v>
      </c>
      <c r="H50" s="3">
        <f t="shared" si="11"/>
        <v>1285.6162790697674</v>
      </c>
      <c r="J50" s="2">
        <f t="shared" si="12"/>
        <v>146432</v>
      </c>
      <c r="K50">
        <f t="shared" si="13"/>
        <v>161</v>
      </c>
      <c r="L50" s="13">
        <f t="shared" si="14"/>
        <v>0.32442137062127474</v>
      </c>
      <c r="M50" s="13">
        <f t="shared" si="15"/>
        <v>0.872093023255814</v>
      </c>
      <c r="N50" s="13">
        <f t="shared" si="16"/>
        <v>0.3720031716457284</v>
      </c>
      <c r="O50" s="10">
        <f t="shared" si="17"/>
        <v>-74694</v>
      </c>
      <c r="P50">
        <f t="shared" si="18"/>
        <v>-11</v>
      </c>
      <c r="Q50" s="3">
        <f t="shared" si="19"/>
        <v>-807.3629457364341</v>
      </c>
    </row>
    <row r="51" spans="1:17" ht="12.75">
      <c r="A51" t="s">
        <v>117</v>
      </c>
      <c r="B51" s="4" t="s">
        <v>28</v>
      </c>
      <c r="C51" s="2">
        <v>32110</v>
      </c>
      <c r="D51" s="2">
        <v>108408</v>
      </c>
      <c r="E51" s="5">
        <v>30</v>
      </c>
      <c r="F51" s="5">
        <v>56</v>
      </c>
      <c r="G51" s="3">
        <f t="shared" si="10"/>
        <v>1070.3333333333333</v>
      </c>
      <c r="H51" s="3">
        <f t="shared" si="11"/>
        <v>1935.857142857143</v>
      </c>
      <c r="J51" s="2">
        <f t="shared" si="12"/>
        <v>140518</v>
      </c>
      <c r="K51">
        <f t="shared" si="13"/>
        <v>86</v>
      </c>
      <c r="L51" s="13">
        <f t="shared" si="14"/>
        <v>0.2961958527045975</v>
      </c>
      <c r="M51" s="13">
        <f t="shared" si="15"/>
        <v>0.5357142857142857</v>
      </c>
      <c r="N51" s="13">
        <f t="shared" si="16"/>
        <v>0.5528989250485818</v>
      </c>
      <c r="O51" s="10">
        <f t="shared" si="17"/>
        <v>-76298</v>
      </c>
      <c r="P51">
        <f t="shared" si="18"/>
        <v>-26</v>
      </c>
      <c r="Q51" s="3">
        <f t="shared" si="19"/>
        <v>-865.5238095238096</v>
      </c>
    </row>
    <row r="52" spans="1:17" ht="12.75">
      <c r="A52" t="s">
        <v>112</v>
      </c>
      <c r="B52" s="4" t="s">
        <v>92</v>
      </c>
      <c r="C52" s="2">
        <v>14990</v>
      </c>
      <c r="D52" s="2">
        <v>103406</v>
      </c>
      <c r="E52" s="5">
        <v>20</v>
      </c>
      <c r="F52" s="5">
        <v>125</v>
      </c>
      <c r="G52" s="3">
        <f t="shared" si="10"/>
        <v>749.5</v>
      </c>
      <c r="H52" s="3">
        <f t="shared" si="11"/>
        <v>827.248</v>
      </c>
      <c r="J52" s="2">
        <f t="shared" si="12"/>
        <v>118396</v>
      </c>
      <c r="K52">
        <f t="shared" si="13"/>
        <v>145</v>
      </c>
      <c r="L52" s="13">
        <f t="shared" si="14"/>
        <v>0.14496257470552967</v>
      </c>
      <c r="M52" s="13">
        <f t="shared" si="15"/>
        <v>0.16</v>
      </c>
      <c r="N52" s="13">
        <f t="shared" si="16"/>
        <v>0.9060160919095603</v>
      </c>
      <c r="O52" s="10">
        <f t="shared" si="17"/>
        <v>-88416</v>
      </c>
      <c r="P52">
        <f t="shared" si="18"/>
        <v>-105</v>
      </c>
      <c r="Q52" s="3">
        <f t="shared" si="19"/>
        <v>-77.74800000000005</v>
      </c>
    </row>
    <row r="53" spans="1:17" ht="12.75">
      <c r="A53" t="s">
        <v>112</v>
      </c>
      <c r="B53" s="4" t="s">
        <v>98</v>
      </c>
      <c r="C53" s="2">
        <v>24805</v>
      </c>
      <c r="D53" s="2">
        <v>133933</v>
      </c>
      <c r="E53" s="5">
        <v>23</v>
      </c>
      <c r="F53" s="5">
        <v>200</v>
      </c>
      <c r="G53" s="3">
        <f t="shared" si="10"/>
        <v>1078.4782608695652</v>
      </c>
      <c r="H53" s="3">
        <f t="shared" si="11"/>
        <v>669.665</v>
      </c>
      <c r="J53" s="2">
        <f t="shared" si="12"/>
        <v>158738</v>
      </c>
      <c r="K53">
        <f t="shared" si="13"/>
        <v>223</v>
      </c>
      <c r="L53" s="13">
        <f t="shared" si="14"/>
        <v>0.18520454256979235</v>
      </c>
      <c r="M53" s="13">
        <f t="shared" si="15"/>
        <v>0.115</v>
      </c>
      <c r="N53" s="13">
        <f t="shared" si="16"/>
        <v>1.6104742832155858</v>
      </c>
      <c r="O53" s="10">
        <f t="shared" si="17"/>
        <v>-109128</v>
      </c>
      <c r="P53">
        <f t="shared" si="18"/>
        <v>-177</v>
      </c>
      <c r="Q53" s="3">
        <f t="shared" si="19"/>
        <v>408.8132608695653</v>
      </c>
    </row>
    <row r="54" spans="1:17" ht="12.75">
      <c r="A54" t="s">
        <v>114</v>
      </c>
      <c r="B54" s="4" t="s">
        <v>95</v>
      </c>
      <c r="C54" s="2">
        <v>12281</v>
      </c>
      <c r="D54" s="2">
        <v>121782</v>
      </c>
      <c r="E54" s="5">
        <v>6</v>
      </c>
      <c r="F54" s="5">
        <v>174</v>
      </c>
      <c r="G54" s="3">
        <f t="shared" si="10"/>
        <v>2046.8333333333333</v>
      </c>
      <c r="H54" s="3">
        <f t="shared" si="11"/>
        <v>699.8965517241379</v>
      </c>
      <c r="J54" s="2">
        <f t="shared" si="12"/>
        <v>134063</v>
      </c>
      <c r="K54">
        <f t="shared" si="13"/>
        <v>180</v>
      </c>
      <c r="L54" s="13">
        <f t="shared" si="14"/>
        <v>0.10084413131661493</v>
      </c>
      <c r="M54" s="13">
        <f t="shared" si="15"/>
        <v>0.034482758620689655</v>
      </c>
      <c r="N54" s="13">
        <f t="shared" si="16"/>
        <v>2.9244798081818333</v>
      </c>
      <c r="O54" s="10">
        <f t="shared" si="17"/>
        <v>-109501</v>
      </c>
      <c r="P54">
        <f t="shared" si="18"/>
        <v>-168</v>
      </c>
      <c r="Q54" s="3">
        <f t="shared" si="19"/>
        <v>1346.9367816091954</v>
      </c>
    </row>
    <row r="55" spans="1:17" ht="12.75">
      <c r="A55" t="s">
        <v>117</v>
      </c>
      <c r="B55" s="4" t="s">
        <v>32</v>
      </c>
      <c r="C55" s="2">
        <v>106462</v>
      </c>
      <c r="D55" s="2">
        <v>216985</v>
      </c>
      <c r="E55" s="5">
        <v>123</v>
      </c>
      <c r="F55" s="5">
        <v>269</v>
      </c>
      <c r="G55" s="3">
        <f t="shared" si="10"/>
        <v>865.5447154471544</v>
      </c>
      <c r="H55" s="3">
        <f t="shared" si="11"/>
        <v>806.635687732342</v>
      </c>
      <c r="J55" s="2">
        <f t="shared" si="12"/>
        <v>323447</v>
      </c>
      <c r="K55">
        <f t="shared" si="13"/>
        <v>392</v>
      </c>
      <c r="L55" s="13">
        <f t="shared" si="14"/>
        <v>0.49064221029103394</v>
      </c>
      <c r="M55" s="13">
        <f t="shared" si="15"/>
        <v>0.45724907063197023</v>
      </c>
      <c r="N55" s="13">
        <f t="shared" si="16"/>
        <v>1.073030524945432</v>
      </c>
      <c r="O55" s="10">
        <f t="shared" si="17"/>
        <v>-110523</v>
      </c>
      <c r="P55">
        <f t="shared" si="18"/>
        <v>-146</v>
      </c>
      <c r="Q55" s="3">
        <f t="shared" si="19"/>
        <v>58.909027714812396</v>
      </c>
    </row>
    <row r="56" spans="1:17" ht="12.75">
      <c r="A56" t="s">
        <v>110</v>
      </c>
      <c r="B56" s="4" t="s">
        <v>94</v>
      </c>
      <c r="C56" s="2">
        <v>39590</v>
      </c>
      <c r="D56" s="2">
        <v>151945</v>
      </c>
      <c r="E56" s="5">
        <v>56</v>
      </c>
      <c r="F56" s="5">
        <v>210</v>
      </c>
      <c r="G56" s="3">
        <f t="shared" si="10"/>
        <v>706.9642857142857</v>
      </c>
      <c r="H56" s="3">
        <f t="shared" si="11"/>
        <v>723.547619047619</v>
      </c>
      <c r="J56" s="2">
        <f t="shared" si="12"/>
        <v>191535</v>
      </c>
      <c r="K56">
        <f t="shared" si="13"/>
        <v>266</v>
      </c>
      <c r="L56" s="13">
        <f t="shared" si="14"/>
        <v>0.2605548060153345</v>
      </c>
      <c r="M56" s="13">
        <f t="shared" si="15"/>
        <v>0.26666666666666666</v>
      </c>
      <c r="N56" s="13">
        <f t="shared" si="16"/>
        <v>0.9770805225575043</v>
      </c>
      <c r="O56" s="10">
        <f t="shared" si="17"/>
        <v>-112355</v>
      </c>
      <c r="P56">
        <f t="shared" si="18"/>
        <v>-154</v>
      </c>
      <c r="Q56" s="3">
        <f t="shared" si="19"/>
        <v>-16.58333333333337</v>
      </c>
    </row>
    <row r="57" spans="1:17" ht="12.75">
      <c r="A57" t="s">
        <v>107</v>
      </c>
      <c r="B57" s="4" t="s">
        <v>48</v>
      </c>
      <c r="C57" s="2">
        <v>611115</v>
      </c>
      <c r="D57" s="2">
        <v>731443</v>
      </c>
      <c r="E57">
        <v>430</v>
      </c>
      <c r="F57">
        <v>466</v>
      </c>
      <c r="G57" s="3">
        <f t="shared" si="10"/>
        <v>1421.1976744186047</v>
      </c>
      <c r="H57" s="3">
        <f t="shared" si="11"/>
        <v>1569.6201716738196</v>
      </c>
      <c r="J57" s="2">
        <f t="shared" si="12"/>
        <v>1342558</v>
      </c>
      <c r="K57">
        <f t="shared" si="13"/>
        <v>896</v>
      </c>
      <c r="L57" s="13">
        <f t="shared" si="14"/>
        <v>0.8354923076712745</v>
      </c>
      <c r="M57" s="13">
        <f t="shared" si="15"/>
        <v>0.9227467811158798</v>
      </c>
      <c r="N57" s="13">
        <f t="shared" si="16"/>
        <v>0.9054405008716603</v>
      </c>
      <c r="O57" s="10">
        <f t="shared" si="17"/>
        <v>-120328</v>
      </c>
      <c r="P57">
        <f t="shared" si="18"/>
        <v>-36</v>
      </c>
      <c r="Q57" s="3">
        <f t="shared" si="19"/>
        <v>-148.42249725521492</v>
      </c>
    </row>
    <row r="58" spans="1:17" ht="12.75">
      <c r="A58" t="s">
        <v>118</v>
      </c>
      <c r="B58" s="4" t="s">
        <v>24</v>
      </c>
      <c r="C58" s="2">
        <v>251614</v>
      </c>
      <c r="D58" s="2">
        <v>373531</v>
      </c>
      <c r="E58" s="5">
        <v>489</v>
      </c>
      <c r="F58" s="5">
        <v>605</v>
      </c>
      <c r="G58" s="3">
        <f t="shared" si="10"/>
        <v>514.5480572597137</v>
      </c>
      <c r="H58" s="3">
        <f t="shared" si="11"/>
        <v>617.406611570248</v>
      </c>
      <c r="J58" s="2">
        <f t="shared" si="12"/>
        <v>625145</v>
      </c>
      <c r="K58">
        <f t="shared" si="13"/>
        <v>1094</v>
      </c>
      <c r="L58" s="13">
        <f t="shared" si="14"/>
        <v>0.6736094192985321</v>
      </c>
      <c r="M58" s="13">
        <f t="shared" si="15"/>
        <v>0.8082644628099174</v>
      </c>
      <c r="N58" s="13">
        <f t="shared" si="16"/>
        <v>0.8334022467803924</v>
      </c>
      <c r="O58" s="10">
        <f t="shared" si="17"/>
        <v>-121917</v>
      </c>
      <c r="P58">
        <f t="shared" si="18"/>
        <v>-116</v>
      </c>
      <c r="Q58" s="3">
        <f t="shared" si="19"/>
        <v>-102.85855431053426</v>
      </c>
    </row>
    <row r="59" spans="1:17" ht="12.75">
      <c r="A59" t="s">
        <v>116</v>
      </c>
      <c r="B59" s="4" t="s">
        <v>17</v>
      </c>
      <c r="C59" s="2">
        <v>193450</v>
      </c>
      <c r="D59" s="2">
        <v>325790</v>
      </c>
      <c r="E59" s="5">
        <v>319</v>
      </c>
      <c r="F59" s="5">
        <v>562</v>
      </c>
      <c r="G59" s="3">
        <f t="shared" si="10"/>
        <v>606.4263322884012</v>
      </c>
      <c r="H59" s="3">
        <f t="shared" si="11"/>
        <v>579.6975088967971</v>
      </c>
      <c r="J59" s="2">
        <f t="shared" si="12"/>
        <v>519240</v>
      </c>
      <c r="K59">
        <f t="shared" si="13"/>
        <v>881</v>
      </c>
      <c r="L59" s="13">
        <f t="shared" si="14"/>
        <v>0.5937874090671905</v>
      </c>
      <c r="M59" s="13">
        <f t="shared" si="15"/>
        <v>0.5676156583629893</v>
      </c>
      <c r="N59" s="13">
        <f t="shared" si="16"/>
        <v>1.0461082253785614</v>
      </c>
      <c r="O59" s="10">
        <f t="shared" si="17"/>
        <v>-132340</v>
      </c>
      <c r="P59">
        <f t="shared" si="18"/>
        <v>-243</v>
      </c>
      <c r="Q59" s="3">
        <f t="shared" si="19"/>
        <v>26.728823391604124</v>
      </c>
    </row>
    <row r="60" spans="1:17" ht="12.75">
      <c r="A60" t="s">
        <v>115</v>
      </c>
      <c r="B60" s="4" t="s">
        <v>91</v>
      </c>
      <c r="C60" s="2">
        <v>2050</v>
      </c>
      <c r="D60" s="2">
        <v>139071</v>
      </c>
      <c r="E60" s="5">
        <v>4</v>
      </c>
      <c r="F60" s="5">
        <v>172</v>
      </c>
      <c r="G60" s="3">
        <f t="shared" si="10"/>
        <v>512.5</v>
      </c>
      <c r="H60" s="3">
        <f t="shared" si="11"/>
        <v>808.5523255813954</v>
      </c>
      <c r="J60" s="2">
        <f t="shared" si="12"/>
        <v>141121</v>
      </c>
      <c r="K60">
        <f t="shared" si="13"/>
        <v>176</v>
      </c>
      <c r="L60" s="13">
        <f t="shared" si="14"/>
        <v>0.014740672030833171</v>
      </c>
      <c r="M60" s="13">
        <f t="shared" si="15"/>
        <v>0.023255813953488372</v>
      </c>
      <c r="N60" s="13">
        <f t="shared" si="16"/>
        <v>0.6338488973258264</v>
      </c>
      <c r="O60" s="10">
        <f t="shared" si="17"/>
        <v>-137021</v>
      </c>
      <c r="P60">
        <f t="shared" si="18"/>
        <v>-168</v>
      </c>
      <c r="Q60" s="3">
        <f t="shared" si="19"/>
        <v>-296.0523255813954</v>
      </c>
    </row>
    <row r="61" spans="1:17" ht="12.75">
      <c r="A61" t="s">
        <v>114</v>
      </c>
      <c r="B61" s="4" t="s">
        <v>47</v>
      </c>
      <c r="C61" s="2">
        <v>16997</v>
      </c>
      <c r="D61" s="2">
        <v>220363</v>
      </c>
      <c r="E61" s="5">
        <v>23</v>
      </c>
      <c r="F61" s="5">
        <v>212</v>
      </c>
      <c r="G61" s="3">
        <f t="shared" si="10"/>
        <v>739</v>
      </c>
      <c r="H61" s="3">
        <f t="shared" si="11"/>
        <v>1039.448113207547</v>
      </c>
      <c r="J61" s="2">
        <f t="shared" si="12"/>
        <v>237360</v>
      </c>
      <c r="K61">
        <f t="shared" si="13"/>
        <v>235</v>
      </c>
      <c r="L61" s="13">
        <f t="shared" si="14"/>
        <v>0.07713182340048012</v>
      </c>
      <c r="M61" s="13">
        <f t="shared" si="15"/>
        <v>0.10849056603773585</v>
      </c>
      <c r="N61" s="13">
        <f t="shared" si="16"/>
        <v>0.7109541983000777</v>
      </c>
      <c r="O61" s="10">
        <f t="shared" si="17"/>
        <v>-203366</v>
      </c>
      <c r="P61">
        <f t="shared" si="18"/>
        <v>-189</v>
      </c>
      <c r="Q61" s="3">
        <f t="shared" si="19"/>
        <v>-300.44811320754707</v>
      </c>
    </row>
    <row r="62" spans="1:17" ht="12.75">
      <c r="A62" t="s">
        <v>115</v>
      </c>
      <c r="B62" s="4" t="s">
        <v>78</v>
      </c>
      <c r="C62" s="2">
        <v>503360</v>
      </c>
      <c r="D62" s="2">
        <v>767465</v>
      </c>
      <c r="E62" s="5">
        <v>726</v>
      </c>
      <c r="F62" s="5">
        <v>1071</v>
      </c>
      <c r="G62" s="3">
        <f t="shared" si="10"/>
        <v>693.3333333333334</v>
      </c>
      <c r="H62" s="3">
        <f t="shared" si="11"/>
        <v>716.5873015873016</v>
      </c>
      <c r="J62" s="2">
        <f t="shared" si="12"/>
        <v>1270825</v>
      </c>
      <c r="K62">
        <f t="shared" si="13"/>
        <v>1797</v>
      </c>
      <c r="L62" s="13">
        <f t="shared" si="14"/>
        <v>0.6558735577518193</v>
      </c>
      <c r="M62" s="13">
        <f t="shared" si="15"/>
        <v>0.6778711484593838</v>
      </c>
      <c r="N62" s="13">
        <f t="shared" si="16"/>
        <v>0.9675490087495847</v>
      </c>
      <c r="O62" s="10">
        <f t="shared" si="17"/>
        <v>-264105</v>
      </c>
      <c r="P62">
        <f t="shared" si="18"/>
        <v>-345</v>
      </c>
      <c r="Q62" s="3">
        <f t="shared" si="19"/>
        <v>-23.253968253968196</v>
      </c>
    </row>
    <row r="63" spans="1:17" ht="12.75">
      <c r="A63" t="s">
        <v>115</v>
      </c>
      <c r="B63" s="4" t="s">
        <v>83</v>
      </c>
      <c r="C63" s="2">
        <v>89984</v>
      </c>
      <c r="D63" s="2">
        <v>360856</v>
      </c>
      <c r="E63" s="5">
        <v>99</v>
      </c>
      <c r="F63" s="5">
        <v>469</v>
      </c>
      <c r="G63" s="3">
        <f t="shared" si="10"/>
        <v>908.929292929293</v>
      </c>
      <c r="H63" s="3">
        <f t="shared" si="11"/>
        <v>769.4157782515991</v>
      </c>
      <c r="J63" s="2">
        <f t="shared" si="12"/>
        <v>450840</v>
      </c>
      <c r="K63">
        <f t="shared" si="13"/>
        <v>568</v>
      </c>
      <c r="L63" s="13">
        <f t="shared" si="14"/>
        <v>0.2493626266433148</v>
      </c>
      <c r="M63" s="13">
        <f t="shared" si="15"/>
        <v>0.21108742004264391</v>
      </c>
      <c r="N63" s="13">
        <f t="shared" si="16"/>
        <v>1.181323958542572</v>
      </c>
      <c r="O63" s="10">
        <f t="shared" si="17"/>
        <v>-270872</v>
      </c>
      <c r="P63">
        <f t="shared" si="18"/>
        <v>-370</v>
      </c>
      <c r="Q63" s="3">
        <f t="shared" si="19"/>
        <v>139.51351467769382</v>
      </c>
    </row>
    <row r="64" spans="1:17" ht="12.75">
      <c r="A64" t="s">
        <v>118</v>
      </c>
      <c r="B64" s="4" t="s">
        <v>56</v>
      </c>
      <c r="C64" s="2">
        <v>18835</v>
      </c>
      <c r="D64" s="2">
        <v>354419</v>
      </c>
      <c r="E64" s="5">
        <v>26</v>
      </c>
      <c r="F64" s="5">
        <v>321</v>
      </c>
      <c r="G64" s="3">
        <f t="shared" si="10"/>
        <v>724.4230769230769</v>
      </c>
      <c r="H64" s="3">
        <f t="shared" si="11"/>
        <v>1104.1090342679129</v>
      </c>
      <c r="J64" s="2">
        <f t="shared" si="12"/>
        <v>373254</v>
      </c>
      <c r="K64">
        <f t="shared" si="13"/>
        <v>347</v>
      </c>
      <c r="L64" s="13">
        <f t="shared" si="14"/>
        <v>0.05314331342281311</v>
      </c>
      <c r="M64" s="13">
        <f t="shared" si="15"/>
        <v>0.08099688473520249</v>
      </c>
      <c r="N64" s="13">
        <f t="shared" si="16"/>
        <v>0.6561155234124233</v>
      </c>
      <c r="O64" s="10">
        <f t="shared" si="17"/>
        <v>-335584</v>
      </c>
      <c r="P64">
        <f t="shared" si="18"/>
        <v>-295</v>
      </c>
      <c r="Q64" s="3">
        <f t="shared" si="19"/>
        <v>-379.68595734483597</v>
      </c>
    </row>
    <row r="65" spans="1:17" ht="12.75">
      <c r="A65" t="s">
        <v>118</v>
      </c>
      <c r="B65" s="4" t="s">
        <v>25</v>
      </c>
      <c r="C65" s="2">
        <v>355150</v>
      </c>
      <c r="D65" s="2">
        <v>716161</v>
      </c>
      <c r="E65" s="5">
        <v>210</v>
      </c>
      <c r="F65" s="5">
        <v>499</v>
      </c>
      <c r="G65" s="3">
        <f t="shared" si="10"/>
        <v>1691.1904761904761</v>
      </c>
      <c r="H65" s="3">
        <f t="shared" si="11"/>
        <v>1435.192384769539</v>
      </c>
      <c r="J65" s="2">
        <f t="shared" si="12"/>
        <v>1071311</v>
      </c>
      <c r="K65">
        <f t="shared" si="13"/>
        <v>709</v>
      </c>
      <c r="L65" s="13">
        <f t="shared" si="14"/>
        <v>0.4959080430238452</v>
      </c>
      <c r="M65" s="13">
        <f t="shared" si="15"/>
        <v>0.42084168336673344</v>
      </c>
      <c r="N65" s="13">
        <f t="shared" si="16"/>
        <v>1.1783719688995178</v>
      </c>
      <c r="O65" s="10">
        <f t="shared" si="17"/>
        <v>-361011</v>
      </c>
      <c r="P65">
        <f t="shared" si="18"/>
        <v>-289</v>
      </c>
      <c r="Q65" s="3">
        <f t="shared" si="19"/>
        <v>255.99809142093704</v>
      </c>
    </row>
    <row r="66" spans="1:17" ht="12.75">
      <c r="A66" t="s">
        <v>112</v>
      </c>
      <c r="B66" s="4" t="s">
        <v>93</v>
      </c>
      <c r="C66" s="2">
        <v>75078</v>
      </c>
      <c r="D66" s="2">
        <v>467374</v>
      </c>
      <c r="E66" s="5">
        <v>93</v>
      </c>
      <c r="F66" s="5">
        <v>570</v>
      </c>
      <c r="G66" s="3">
        <f t="shared" si="10"/>
        <v>807.2903225806451</v>
      </c>
      <c r="H66" s="3">
        <f t="shared" si="11"/>
        <v>819.9543859649123</v>
      </c>
      <c r="J66" s="2">
        <f t="shared" si="12"/>
        <v>542452</v>
      </c>
      <c r="K66">
        <f t="shared" si="13"/>
        <v>663</v>
      </c>
      <c r="L66" s="13">
        <f t="shared" si="14"/>
        <v>0.1606379473398178</v>
      </c>
      <c r="M66" s="13">
        <f t="shared" si="15"/>
        <v>0.1631578947368421</v>
      </c>
      <c r="N66" s="13">
        <f t="shared" si="16"/>
        <v>0.9845551611150123</v>
      </c>
      <c r="O66" s="10">
        <f t="shared" si="17"/>
        <v>-392296</v>
      </c>
      <c r="P66">
        <f t="shared" si="18"/>
        <v>-477</v>
      </c>
      <c r="Q66" s="3">
        <f t="shared" si="19"/>
        <v>-12.664063384267138</v>
      </c>
    </row>
    <row r="67" spans="1:17" ht="12.75">
      <c r="A67" t="s">
        <v>107</v>
      </c>
      <c r="B67" s="4" t="s">
        <v>63</v>
      </c>
      <c r="C67" s="2">
        <v>1810451</v>
      </c>
      <c r="D67" s="2">
        <v>2219776</v>
      </c>
      <c r="E67">
        <v>2075</v>
      </c>
      <c r="F67" s="5">
        <v>2980</v>
      </c>
      <c r="G67" s="3">
        <f t="shared" si="10"/>
        <v>872.5065060240964</v>
      </c>
      <c r="H67" s="3">
        <f t="shared" si="11"/>
        <v>744.8912751677852</v>
      </c>
      <c r="J67" s="2">
        <f t="shared" si="12"/>
        <v>4030227</v>
      </c>
      <c r="K67">
        <f t="shared" si="13"/>
        <v>5055</v>
      </c>
      <c r="L67" s="13">
        <f t="shared" si="14"/>
        <v>0.815600763320263</v>
      </c>
      <c r="M67" s="13">
        <f t="shared" si="15"/>
        <v>0.6963087248322147</v>
      </c>
      <c r="N67" s="13">
        <f t="shared" si="16"/>
        <v>1.1713206143105463</v>
      </c>
      <c r="O67" s="10">
        <f t="shared" si="17"/>
        <v>-409325</v>
      </c>
      <c r="P67">
        <f t="shared" si="18"/>
        <v>-905</v>
      </c>
      <c r="Q67" s="3">
        <f t="shared" si="19"/>
        <v>127.6152308563112</v>
      </c>
    </row>
    <row r="68" spans="1:17" ht="12.75">
      <c r="A68" t="s">
        <v>114</v>
      </c>
      <c r="B68" s="4" t="s">
        <v>33</v>
      </c>
      <c r="C68" s="2">
        <v>40461</v>
      </c>
      <c r="D68" s="2">
        <v>453100</v>
      </c>
      <c r="E68" s="5">
        <v>47</v>
      </c>
      <c r="F68" s="5">
        <v>521</v>
      </c>
      <c r="G68" s="3">
        <f t="shared" si="10"/>
        <v>860.8723404255319</v>
      </c>
      <c r="H68" s="3">
        <f t="shared" si="11"/>
        <v>869.6737044145873</v>
      </c>
      <c r="J68" s="2">
        <f t="shared" si="12"/>
        <v>493561</v>
      </c>
      <c r="K68">
        <f t="shared" si="13"/>
        <v>568</v>
      </c>
      <c r="L68" s="13">
        <f t="shared" si="14"/>
        <v>0.08929816817479586</v>
      </c>
      <c r="M68" s="13">
        <f t="shared" si="15"/>
        <v>0.09021113243761997</v>
      </c>
      <c r="N68" s="13">
        <f t="shared" si="16"/>
        <v>0.989879694022737</v>
      </c>
      <c r="O68" s="10">
        <f t="shared" si="17"/>
        <v>-412639</v>
      </c>
      <c r="P68">
        <f t="shared" si="18"/>
        <v>-474</v>
      </c>
      <c r="Q68" s="3">
        <f t="shared" si="19"/>
        <v>-8.801363989055403</v>
      </c>
    </row>
    <row r="69" spans="1:17" ht="12.75">
      <c r="A69" t="s">
        <v>115</v>
      </c>
      <c r="B69" s="4" t="s">
        <v>23</v>
      </c>
      <c r="C69" s="2">
        <v>306405</v>
      </c>
      <c r="D69" s="2">
        <v>732741</v>
      </c>
      <c r="E69">
        <v>357</v>
      </c>
      <c r="F69" s="5">
        <v>1221</v>
      </c>
      <c r="G69" s="3">
        <f t="shared" si="10"/>
        <v>858.2773109243698</v>
      </c>
      <c r="H69" s="3">
        <f t="shared" si="11"/>
        <v>600.1154791154792</v>
      </c>
      <c r="J69" s="2">
        <f t="shared" si="12"/>
        <v>1039146</v>
      </c>
      <c r="K69">
        <f t="shared" si="13"/>
        <v>1578</v>
      </c>
      <c r="L69" s="13">
        <f aca="true" t="shared" si="20" ref="L69:L94">C69/D69</f>
        <v>0.41816276146687575</v>
      </c>
      <c r="M69" s="13">
        <f aca="true" t="shared" si="21" ref="M69:M94">E69/F69</f>
        <v>0.29238329238329236</v>
      </c>
      <c r="N69" s="13">
        <f aca="true" t="shared" si="22" ref="N69:N94">G69/H69</f>
        <v>1.4301869236724236</v>
      </c>
      <c r="O69" s="10">
        <f aca="true" t="shared" si="23" ref="O69:O94">C69-D69</f>
        <v>-426336</v>
      </c>
      <c r="P69">
        <f aca="true" t="shared" si="24" ref="P69:P94">E69-F69</f>
        <v>-864</v>
      </c>
      <c r="Q69" s="3">
        <f aca="true" t="shared" si="25" ref="Q69:Q94">G69-H69</f>
        <v>258.1618318088906</v>
      </c>
    </row>
    <row r="70" spans="1:17" ht="12.75">
      <c r="A70" t="s">
        <v>107</v>
      </c>
      <c r="B70" s="4" t="s">
        <v>97</v>
      </c>
      <c r="C70" s="2">
        <v>78645</v>
      </c>
      <c r="D70" s="2">
        <v>511551</v>
      </c>
      <c r="E70">
        <v>77</v>
      </c>
      <c r="F70" s="5">
        <v>656</v>
      </c>
      <c r="G70" s="3">
        <f t="shared" si="10"/>
        <v>1021.3636363636364</v>
      </c>
      <c r="H70" s="3">
        <f t="shared" si="11"/>
        <v>779.8033536585366</v>
      </c>
      <c r="J70" s="2">
        <f t="shared" si="12"/>
        <v>590196</v>
      </c>
      <c r="K70">
        <f t="shared" si="13"/>
        <v>733</v>
      </c>
      <c r="L70" s="13">
        <f t="shared" si="20"/>
        <v>0.15373833694001185</v>
      </c>
      <c r="M70" s="13">
        <f t="shared" si="21"/>
        <v>0.1173780487804878</v>
      </c>
      <c r="N70" s="13">
        <f t="shared" si="22"/>
        <v>1.3097707666577632</v>
      </c>
      <c r="O70" s="10">
        <f t="shared" si="23"/>
        <v>-432906</v>
      </c>
      <c r="P70">
        <f t="shared" si="24"/>
        <v>-579</v>
      </c>
      <c r="Q70" s="3">
        <f t="shared" si="25"/>
        <v>241.56028270509978</v>
      </c>
    </row>
    <row r="71" spans="1:17" ht="12.75">
      <c r="A71" t="s">
        <v>112</v>
      </c>
      <c r="B71" s="4" t="s">
        <v>73</v>
      </c>
      <c r="C71" s="2">
        <v>389674</v>
      </c>
      <c r="D71" s="2">
        <v>930421</v>
      </c>
      <c r="E71" s="5">
        <v>538</v>
      </c>
      <c r="F71" s="5">
        <v>1392</v>
      </c>
      <c r="G71" s="3">
        <f t="shared" si="10"/>
        <v>724.3011152416357</v>
      </c>
      <c r="H71" s="3">
        <f t="shared" si="11"/>
        <v>668.4058908045977</v>
      </c>
      <c r="J71" s="2">
        <f t="shared" si="12"/>
        <v>1320095</v>
      </c>
      <c r="K71">
        <f t="shared" si="13"/>
        <v>1930</v>
      </c>
      <c r="L71" s="13">
        <f t="shared" si="20"/>
        <v>0.41881470861040326</v>
      </c>
      <c r="M71" s="13">
        <f t="shared" si="21"/>
        <v>0.3864942528735632</v>
      </c>
      <c r="N71" s="13">
        <f t="shared" si="22"/>
        <v>1.0836246735793333</v>
      </c>
      <c r="O71" s="10">
        <f t="shared" si="23"/>
        <v>-540747</v>
      </c>
      <c r="P71">
        <f t="shared" si="24"/>
        <v>-854</v>
      </c>
      <c r="Q71" s="3">
        <f t="shared" si="25"/>
        <v>55.895224437037996</v>
      </c>
    </row>
    <row r="72" spans="1:17" ht="12.75">
      <c r="A72" t="s">
        <v>115</v>
      </c>
      <c r="B72" s="4" t="s">
        <v>76</v>
      </c>
      <c r="C72" s="2">
        <v>62232</v>
      </c>
      <c r="D72" s="2">
        <v>647205</v>
      </c>
      <c r="E72" s="5">
        <v>74</v>
      </c>
      <c r="F72" s="5">
        <v>704</v>
      </c>
      <c r="G72" s="3">
        <f t="shared" si="10"/>
        <v>840.972972972973</v>
      </c>
      <c r="H72" s="3">
        <f t="shared" si="11"/>
        <v>919.3252840909091</v>
      </c>
      <c r="J72" s="2">
        <f t="shared" si="12"/>
        <v>709437</v>
      </c>
      <c r="K72">
        <f t="shared" si="13"/>
        <v>778</v>
      </c>
      <c r="L72" s="13">
        <f t="shared" si="20"/>
        <v>0.09615500498296521</v>
      </c>
      <c r="M72" s="13">
        <f t="shared" si="21"/>
        <v>0.10511363636363637</v>
      </c>
      <c r="N72" s="13">
        <f t="shared" si="22"/>
        <v>0.9147719392973988</v>
      </c>
      <c r="O72" s="10">
        <f t="shared" si="23"/>
        <v>-584973</v>
      </c>
      <c r="P72">
        <f t="shared" si="24"/>
        <v>-630</v>
      </c>
      <c r="Q72" s="3">
        <f t="shared" si="25"/>
        <v>-78.3523111179361</v>
      </c>
    </row>
    <row r="73" spans="1:17" ht="12.75">
      <c r="A73" t="s">
        <v>112</v>
      </c>
      <c r="B73" s="4" t="s">
        <v>46</v>
      </c>
      <c r="C73" s="2">
        <v>79670</v>
      </c>
      <c r="D73" s="2">
        <v>671534</v>
      </c>
      <c r="E73" s="5">
        <v>82</v>
      </c>
      <c r="F73" s="5">
        <v>1018</v>
      </c>
      <c r="G73" s="3">
        <f t="shared" si="10"/>
        <v>971.5853658536586</v>
      </c>
      <c r="H73" s="3">
        <f t="shared" si="11"/>
        <v>659.6601178781925</v>
      </c>
      <c r="J73" s="2">
        <f t="shared" si="12"/>
        <v>751204</v>
      </c>
      <c r="K73">
        <f t="shared" si="13"/>
        <v>1100</v>
      </c>
      <c r="L73" s="13">
        <f t="shared" si="20"/>
        <v>0.11863881798985607</v>
      </c>
      <c r="M73" s="13">
        <f t="shared" si="21"/>
        <v>0.08055009823182711</v>
      </c>
      <c r="N73" s="13">
        <f t="shared" si="22"/>
        <v>1.4728575208984571</v>
      </c>
      <c r="O73" s="10">
        <f t="shared" si="23"/>
        <v>-591864</v>
      </c>
      <c r="P73">
        <f t="shared" si="24"/>
        <v>-936</v>
      </c>
      <c r="Q73" s="3">
        <f t="shared" si="25"/>
        <v>311.92524797546605</v>
      </c>
    </row>
    <row r="74" spans="1:17" ht="12.75">
      <c r="A74" t="s">
        <v>118</v>
      </c>
      <c r="B74" s="4" t="s">
        <v>58</v>
      </c>
      <c r="C74" s="2">
        <v>1537606</v>
      </c>
      <c r="D74" s="2">
        <v>2247130</v>
      </c>
      <c r="E74" s="2">
        <v>1657</v>
      </c>
      <c r="F74" s="2">
        <v>2628</v>
      </c>
      <c r="G74" s="3">
        <v>927.9456849728425</v>
      </c>
      <c r="H74" s="3">
        <v>855.072298325723</v>
      </c>
      <c r="J74" s="2">
        <v>3784736</v>
      </c>
      <c r="K74">
        <v>4285</v>
      </c>
      <c r="L74" s="13">
        <f t="shared" si="20"/>
        <v>0.684253247475669</v>
      </c>
      <c r="M74" s="13">
        <f t="shared" si="21"/>
        <v>0.630517503805175</v>
      </c>
      <c r="N74" s="13">
        <f t="shared" si="22"/>
        <v>1.0852248246023284</v>
      </c>
      <c r="O74" s="10">
        <f t="shared" si="23"/>
        <v>-709524</v>
      </c>
      <c r="P74">
        <f t="shared" si="24"/>
        <v>-971</v>
      </c>
      <c r="Q74" s="3">
        <f t="shared" si="25"/>
        <v>72.87338664711956</v>
      </c>
    </row>
    <row r="75" spans="1:17" ht="12.75">
      <c r="A75" t="s">
        <v>109</v>
      </c>
      <c r="B75" s="4" t="s">
        <v>103</v>
      </c>
      <c r="C75" s="2">
        <v>55304</v>
      </c>
      <c r="D75" s="2">
        <v>895583</v>
      </c>
      <c r="E75" s="5">
        <v>96</v>
      </c>
      <c r="F75" s="5">
        <v>1670</v>
      </c>
      <c r="G75" s="3">
        <f aca="true" t="shared" si="26" ref="G75:G94">C75/E75</f>
        <v>576.0833333333334</v>
      </c>
      <c r="H75" s="3">
        <f aca="true" t="shared" si="27" ref="H75:H94">D75/F75</f>
        <v>536.277245508982</v>
      </c>
      <c r="J75" s="2">
        <f aca="true" t="shared" si="28" ref="J75:J94">SUM(C75:D75)</f>
        <v>950887</v>
      </c>
      <c r="K75">
        <f aca="true" t="shared" si="29" ref="K75:K94">SUM(E75:F75)</f>
        <v>1766</v>
      </c>
      <c r="L75" s="13">
        <f t="shared" si="20"/>
        <v>0.06175195375526333</v>
      </c>
      <c r="M75" s="13">
        <f t="shared" si="21"/>
        <v>0.05748502994011976</v>
      </c>
      <c r="N75" s="13">
        <f t="shared" si="22"/>
        <v>1.0742266955342685</v>
      </c>
      <c r="O75" s="10">
        <f t="shared" si="23"/>
        <v>-840279</v>
      </c>
      <c r="P75">
        <f t="shared" si="24"/>
        <v>-1574</v>
      </c>
      <c r="Q75" s="3">
        <f t="shared" si="25"/>
        <v>39.80608782435138</v>
      </c>
    </row>
    <row r="76" spans="1:17" ht="12.75">
      <c r="A76" t="s">
        <v>109</v>
      </c>
      <c r="B76" s="4" t="s">
        <v>61</v>
      </c>
      <c r="C76" s="2">
        <v>634860</v>
      </c>
      <c r="D76" s="2">
        <v>1545902</v>
      </c>
      <c r="E76" s="5">
        <v>449</v>
      </c>
      <c r="F76" s="5">
        <v>1105</v>
      </c>
      <c r="G76" s="3">
        <f t="shared" si="26"/>
        <v>1413.9420935412027</v>
      </c>
      <c r="H76" s="3">
        <f t="shared" si="27"/>
        <v>1399.006334841629</v>
      </c>
      <c r="J76" s="2">
        <f t="shared" si="28"/>
        <v>2180762</v>
      </c>
      <c r="K76">
        <f t="shared" si="29"/>
        <v>1554</v>
      </c>
      <c r="L76" s="13">
        <f t="shared" si="20"/>
        <v>0.4106728628334784</v>
      </c>
      <c r="M76" s="13">
        <f t="shared" si="21"/>
        <v>0.4063348416289593</v>
      </c>
      <c r="N76" s="13">
        <f t="shared" si="22"/>
        <v>1.0106759764610103</v>
      </c>
      <c r="O76" s="10">
        <f t="shared" si="23"/>
        <v>-911042</v>
      </c>
      <c r="P76">
        <f t="shared" si="24"/>
        <v>-656</v>
      </c>
      <c r="Q76" s="3">
        <f t="shared" si="25"/>
        <v>14.935758699573626</v>
      </c>
    </row>
    <row r="77" spans="1:17" ht="12.75">
      <c r="A77" t="s">
        <v>114</v>
      </c>
      <c r="B77" s="4" t="s">
        <v>89</v>
      </c>
      <c r="C77" s="2">
        <v>129324</v>
      </c>
      <c r="D77" s="2">
        <v>1106722</v>
      </c>
      <c r="E77" s="5">
        <v>168</v>
      </c>
      <c r="F77" s="5">
        <v>1169</v>
      </c>
      <c r="G77" s="3">
        <f t="shared" si="26"/>
        <v>769.7857142857143</v>
      </c>
      <c r="H77" s="3">
        <f t="shared" si="27"/>
        <v>946.7254063301967</v>
      </c>
      <c r="J77" s="2">
        <f t="shared" si="28"/>
        <v>1236046</v>
      </c>
      <c r="K77">
        <f t="shared" si="29"/>
        <v>1337</v>
      </c>
      <c r="L77" s="13">
        <f t="shared" si="20"/>
        <v>0.11685319348490407</v>
      </c>
      <c r="M77" s="13">
        <f t="shared" si="21"/>
        <v>0.1437125748502994</v>
      </c>
      <c r="N77" s="13">
        <f t="shared" si="22"/>
        <v>0.8131034713324575</v>
      </c>
      <c r="O77" s="10">
        <f t="shared" si="23"/>
        <v>-977398</v>
      </c>
      <c r="P77">
        <f t="shared" si="24"/>
        <v>-1001</v>
      </c>
      <c r="Q77" s="3">
        <f t="shared" si="25"/>
        <v>-176.9396920444824</v>
      </c>
    </row>
    <row r="78" spans="1:17" ht="12.75">
      <c r="A78" t="s">
        <v>107</v>
      </c>
      <c r="B78" s="4" t="s">
        <v>37</v>
      </c>
      <c r="C78" s="2">
        <v>4189490</v>
      </c>
      <c r="D78" s="2">
        <v>5177612</v>
      </c>
      <c r="E78" s="5">
        <v>4251</v>
      </c>
      <c r="F78" s="5">
        <v>6640</v>
      </c>
      <c r="G78" s="3">
        <f t="shared" si="26"/>
        <v>985.5304634203717</v>
      </c>
      <c r="H78" s="3">
        <f t="shared" si="27"/>
        <v>779.760843373494</v>
      </c>
      <c r="J78" s="2">
        <f t="shared" si="28"/>
        <v>9367102</v>
      </c>
      <c r="K78">
        <f t="shared" si="29"/>
        <v>10891</v>
      </c>
      <c r="L78" s="13">
        <f t="shared" si="20"/>
        <v>0.8091548768042102</v>
      </c>
      <c r="M78" s="13">
        <f t="shared" si="21"/>
        <v>0.640210843373494</v>
      </c>
      <c r="N78" s="13">
        <f t="shared" si="22"/>
        <v>1.2638881162032356</v>
      </c>
      <c r="O78" s="10">
        <f t="shared" si="23"/>
        <v>-988122</v>
      </c>
      <c r="P78">
        <f t="shared" si="24"/>
        <v>-2389</v>
      </c>
      <c r="Q78" s="3">
        <f t="shared" si="25"/>
        <v>205.76962004687766</v>
      </c>
    </row>
    <row r="79" spans="1:17" ht="12.75">
      <c r="A79" t="s">
        <v>110</v>
      </c>
      <c r="B79" s="4" t="s">
        <v>41</v>
      </c>
      <c r="C79" s="2">
        <v>115173</v>
      </c>
      <c r="D79" s="2">
        <v>1106269</v>
      </c>
      <c r="E79" s="5">
        <v>152</v>
      </c>
      <c r="F79" s="5">
        <v>1273</v>
      </c>
      <c r="G79" s="3">
        <f t="shared" si="26"/>
        <v>757.7171052631579</v>
      </c>
      <c r="H79" s="3">
        <f t="shared" si="27"/>
        <v>869.0251374705421</v>
      </c>
      <c r="J79" s="2">
        <f t="shared" si="28"/>
        <v>1221442</v>
      </c>
      <c r="K79">
        <f t="shared" si="29"/>
        <v>1425</v>
      </c>
      <c r="L79" s="13">
        <f t="shared" si="20"/>
        <v>0.10410939834705664</v>
      </c>
      <c r="M79" s="13">
        <f t="shared" si="21"/>
        <v>0.11940298507462686</v>
      </c>
      <c r="N79" s="13">
        <f t="shared" si="22"/>
        <v>0.8719162111565993</v>
      </c>
      <c r="O79" s="10">
        <f t="shared" si="23"/>
        <v>-991096</v>
      </c>
      <c r="P79">
        <f t="shared" si="24"/>
        <v>-1121</v>
      </c>
      <c r="Q79" s="3">
        <f t="shared" si="25"/>
        <v>-111.30803220738414</v>
      </c>
    </row>
    <row r="80" spans="1:17" ht="12.75">
      <c r="A80" t="s">
        <v>112</v>
      </c>
      <c r="B80" s="4" t="s">
        <v>13</v>
      </c>
      <c r="C80" s="2">
        <v>4364770</v>
      </c>
      <c r="D80" s="2">
        <v>5692738</v>
      </c>
      <c r="E80" s="5">
        <v>5526</v>
      </c>
      <c r="F80" s="5">
        <v>7872</v>
      </c>
      <c r="G80" s="3">
        <f t="shared" si="26"/>
        <v>789.860658704307</v>
      </c>
      <c r="H80" s="3">
        <f t="shared" si="27"/>
        <v>723.162855691057</v>
      </c>
      <c r="J80" s="2">
        <f t="shared" si="28"/>
        <v>10057508</v>
      </c>
      <c r="K80">
        <f t="shared" si="29"/>
        <v>13398</v>
      </c>
      <c r="L80" s="13">
        <f t="shared" si="20"/>
        <v>0.7667259585809149</v>
      </c>
      <c r="M80" s="13">
        <f t="shared" si="21"/>
        <v>0.7019817073170732</v>
      </c>
      <c r="N80" s="13">
        <f t="shared" si="22"/>
        <v>1.0922306814963738</v>
      </c>
      <c r="O80" s="10">
        <f t="shared" si="23"/>
        <v>-1327968</v>
      </c>
      <c r="P80">
        <f t="shared" si="24"/>
        <v>-2346</v>
      </c>
      <c r="Q80" s="3">
        <f t="shared" si="25"/>
        <v>66.69780301325</v>
      </c>
    </row>
    <row r="81" spans="1:17" ht="12.75">
      <c r="A81" t="s">
        <v>110</v>
      </c>
      <c r="B81" s="4" t="s">
        <v>34</v>
      </c>
      <c r="C81" s="2">
        <v>61337</v>
      </c>
      <c r="D81" s="2">
        <v>1412357</v>
      </c>
      <c r="E81" s="5">
        <v>55</v>
      </c>
      <c r="F81" s="5">
        <v>958</v>
      </c>
      <c r="G81" s="3">
        <f t="shared" si="26"/>
        <v>1115.2181818181818</v>
      </c>
      <c r="H81" s="3">
        <f t="shared" si="27"/>
        <v>1474.276617954071</v>
      </c>
      <c r="J81" s="2">
        <f t="shared" si="28"/>
        <v>1473694</v>
      </c>
      <c r="K81">
        <f t="shared" si="29"/>
        <v>1013</v>
      </c>
      <c r="L81" s="13">
        <f t="shared" si="20"/>
        <v>0.04342882146652723</v>
      </c>
      <c r="M81" s="13">
        <f t="shared" si="21"/>
        <v>0.05741127348643006</v>
      </c>
      <c r="N81" s="13">
        <f t="shared" si="22"/>
        <v>0.7564511084533289</v>
      </c>
      <c r="O81" s="10">
        <f t="shared" si="23"/>
        <v>-1351020</v>
      </c>
      <c r="P81">
        <f t="shared" si="24"/>
        <v>-903</v>
      </c>
      <c r="Q81" s="3">
        <f t="shared" si="25"/>
        <v>-359.0584361358892</v>
      </c>
    </row>
    <row r="82" spans="1:17" ht="12.75">
      <c r="A82" t="s">
        <v>115</v>
      </c>
      <c r="B82" s="4" t="s">
        <v>59</v>
      </c>
      <c r="C82" s="2">
        <v>88977</v>
      </c>
      <c r="D82" s="2">
        <v>1506912</v>
      </c>
      <c r="E82" s="5">
        <v>109</v>
      </c>
      <c r="F82" s="5">
        <v>2279</v>
      </c>
      <c r="G82" s="3">
        <f t="shared" si="26"/>
        <v>816.302752293578</v>
      </c>
      <c r="H82" s="3">
        <f t="shared" si="27"/>
        <v>661.2163229486617</v>
      </c>
      <c r="J82" s="2">
        <f t="shared" si="28"/>
        <v>1595889</v>
      </c>
      <c r="K82">
        <f t="shared" si="29"/>
        <v>2388</v>
      </c>
      <c r="L82" s="13">
        <f t="shared" si="20"/>
        <v>0.05904591641714978</v>
      </c>
      <c r="M82" s="13">
        <f t="shared" si="21"/>
        <v>0.04782799473453269</v>
      </c>
      <c r="N82" s="13">
        <f t="shared" si="22"/>
        <v>1.2345471882081132</v>
      </c>
      <c r="O82" s="10">
        <f t="shared" si="23"/>
        <v>-1417935</v>
      </c>
      <c r="P82">
        <f t="shared" si="24"/>
        <v>-2170</v>
      </c>
      <c r="Q82" s="3">
        <f t="shared" si="25"/>
        <v>155.08642934491627</v>
      </c>
    </row>
    <row r="83" spans="1:17" ht="12.75">
      <c r="A83" t="s">
        <v>112</v>
      </c>
      <c r="B83" s="4" t="s">
        <v>38</v>
      </c>
      <c r="C83" s="2">
        <v>239884</v>
      </c>
      <c r="D83" s="2">
        <v>1745107</v>
      </c>
      <c r="E83" s="5">
        <v>285</v>
      </c>
      <c r="F83" s="5">
        <v>2264</v>
      </c>
      <c r="G83" s="3">
        <f t="shared" si="26"/>
        <v>841.698245614035</v>
      </c>
      <c r="H83" s="3">
        <f t="shared" si="27"/>
        <v>770.8069787985866</v>
      </c>
      <c r="J83" s="2">
        <f t="shared" si="28"/>
        <v>1984991</v>
      </c>
      <c r="K83">
        <f t="shared" si="29"/>
        <v>2549</v>
      </c>
      <c r="L83" s="13">
        <f t="shared" si="20"/>
        <v>0.13746091213891182</v>
      </c>
      <c r="M83" s="13">
        <f t="shared" si="21"/>
        <v>0.12588339222614842</v>
      </c>
      <c r="N83" s="13">
        <f t="shared" si="22"/>
        <v>1.091970193271917</v>
      </c>
      <c r="O83" s="10">
        <f t="shared" si="23"/>
        <v>-1505223</v>
      </c>
      <c r="P83">
        <f t="shared" si="24"/>
        <v>-1979</v>
      </c>
      <c r="Q83" s="3">
        <f t="shared" si="25"/>
        <v>70.89126681544849</v>
      </c>
    </row>
    <row r="84" spans="1:17" ht="12.75">
      <c r="A84" t="s">
        <v>107</v>
      </c>
      <c r="B84" s="4" t="s">
        <v>87</v>
      </c>
      <c r="C84" s="2">
        <v>1202309</v>
      </c>
      <c r="D84" s="2">
        <v>3028636</v>
      </c>
      <c r="E84" s="5">
        <v>932</v>
      </c>
      <c r="F84" s="5">
        <v>3109</v>
      </c>
      <c r="G84" s="3">
        <f t="shared" si="26"/>
        <v>1290.0311158798283</v>
      </c>
      <c r="H84" s="3">
        <f t="shared" si="27"/>
        <v>974.151174010936</v>
      </c>
      <c r="J84" s="2">
        <f t="shared" si="28"/>
        <v>4230945</v>
      </c>
      <c r="K84">
        <f t="shared" si="29"/>
        <v>4041</v>
      </c>
      <c r="L84" s="13">
        <f t="shared" si="20"/>
        <v>0.3969803568339015</v>
      </c>
      <c r="M84" s="13">
        <f t="shared" si="21"/>
        <v>0.2997748472177549</v>
      </c>
      <c r="N84" s="13">
        <f t="shared" si="22"/>
        <v>1.324261726820386</v>
      </c>
      <c r="O84" s="10">
        <f t="shared" si="23"/>
        <v>-1826327</v>
      </c>
      <c r="P84">
        <f t="shared" si="24"/>
        <v>-2177</v>
      </c>
      <c r="Q84" s="3">
        <f t="shared" si="25"/>
        <v>315.8799418688924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26"/>
        <v>1088.090909090909</v>
      </c>
      <c r="H85" s="3">
        <f t="shared" si="27"/>
        <v>790.3077425677883</v>
      </c>
      <c r="J85" s="2">
        <f t="shared" si="28"/>
        <v>2646543</v>
      </c>
      <c r="K85">
        <f t="shared" si="29"/>
        <v>3270</v>
      </c>
      <c r="L85" s="13">
        <f t="shared" si="20"/>
        <v>0.09400520517276445</v>
      </c>
      <c r="M85" s="13">
        <f t="shared" si="21"/>
        <v>0.06827834041163018</v>
      </c>
      <c r="N85" s="13">
        <f t="shared" si="22"/>
        <v>1.3767939379609184</v>
      </c>
      <c r="O85" s="10">
        <f t="shared" si="23"/>
        <v>-2191721</v>
      </c>
      <c r="P85">
        <f t="shared" si="24"/>
        <v>-2852</v>
      </c>
      <c r="Q85" s="3">
        <f t="shared" si="25"/>
        <v>297.7831665231207</v>
      </c>
    </row>
    <row r="86" spans="1:17" ht="12.75">
      <c r="A86" t="s">
        <v>110</v>
      </c>
      <c r="B86" s="4" t="s">
        <v>42</v>
      </c>
      <c r="C86" s="2">
        <v>563709</v>
      </c>
      <c r="D86" s="2">
        <v>4668610</v>
      </c>
      <c r="E86" s="5">
        <v>531</v>
      </c>
      <c r="F86" s="5">
        <v>4081</v>
      </c>
      <c r="G86" s="3">
        <f t="shared" si="26"/>
        <v>1061.5988700564972</v>
      </c>
      <c r="H86" s="3">
        <f t="shared" si="27"/>
        <v>1143.9867679490321</v>
      </c>
      <c r="J86" s="2">
        <f t="shared" si="28"/>
        <v>5232319</v>
      </c>
      <c r="K86">
        <f t="shared" si="29"/>
        <v>4612</v>
      </c>
      <c r="L86" s="13">
        <f t="shared" si="20"/>
        <v>0.12074450425287184</v>
      </c>
      <c r="M86" s="13">
        <f t="shared" si="21"/>
        <v>0.1301151678510169</v>
      </c>
      <c r="N86" s="13">
        <f t="shared" si="22"/>
        <v>0.9279817737400564</v>
      </c>
      <c r="O86" s="10">
        <f t="shared" si="23"/>
        <v>-4104901</v>
      </c>
      <c r="P86">
        <f t="shared" si="24"/>
        <v>-3550</v>
      </c>
      <c r="Q86" s="3">
        <f t="shared" si="25"/>
        <v>-82.38789789253497</v>
      </c>
    </row>
    <row r="87" spans="1:17" ht="12.75">
      <c r="A87" t="s">
        <v>109</v>
      </c>
      <c r="B87" s="4" t="s">
        <v>16</v>
      </c>
      <c r="C87" s="2">
        <v>2755990</v>
      </c>
      <c r="D87" s="2">
        <v>7251764</v>
      </c>
      <c r="E87" s="5">
        <v>1999</v>
      </c>
      <c r="F87" s="5">
        <v>7637</v>
      </c>
      <c r="G87" s="3">
        <f t="shared" si="26"/>
        <v>1378.6843421710855</v>
      </c>
      <c r="H87" s="3">
        <f t="shared" si="27"/>
        <v>949.5566321854132</v>
      </c>
      <c r="J87" s="2">
        <f t="shared" si="28"/>
        <v>10007754</v>
      </c>
      <c r="K87">
        <f t="shared" si="29"/>
        <v>9636</v>
      </c>
      <c r="L87" s="13">
        <f t="shared" si="20"/>
        <v>0.38004408306723714</v>
      </c>
      <c r="M87" s="13">
        <f t="shared" si="21"/>
        <v>0.26175199685740475</v>
      </c>
      <c r="N87" s="13">
        <f t="shared" si="22"/>
        <v>1.4519242933389145</v>
      </c>
      <c r="O87" s="10">
        <f t="shared" si="23"/>
        <v>-4495774</v>
      </c>
      <c r="P87">
        <f t="shared" si="24"/>
        <v>-5638</v>
      </c>
      <c r="Q87" s="3">
        <f t="shared" si="25"/>
        <v>429.12770998567237</v>
      </c>
    </row>
    <row r="88" spans="1:17" ht="12.75">
      <c r="A88" t="s">
        <v>109</v>
      </c>
      <c r="B88" s="4" t="s">
        <v>15</v>
      </c>
      <c r="C88" s="2">
        <v>1649840</v>
      </c>
      <c r="D88" s="2">
        <v>7428973</v>
      </c>
      <c r="E88" s="5">
        <v>2188</v>
      </c>
      <c r="F88" s="5">
        <v>12712</v>
      </c>
      <c r="G88" s="3">
        <f t="shared" si="26"/>
        <v>754.0402193784278</v>
      </c>
      <c r="H88" s="3">
        <f t="shared" si="27"/>
        <v>584.4063089993707</v>
      </c>
      <c r="J88" s="2">
        <f t="shared" si="28"/>
        <v>9078813</v>
      </c>
      <c r="K88">
        <f t="shared" si="29"/>
        <v>14900</v>
      </c>
      <c r="L88" s="13">
        <f t="shared" si="20"/>
        <v>0.22208184092202246</v>
      </c>
      <c r="M88" s="13">
        <f t="shared" si="21"/>
        <v>0.1721208307111391</v>
      </c>
      <c r="N88" s="13">
        <f t="shared" si="22"/>
        <v>1.2902670757773078</v>
      </c>
      <c r="O88" s="10">
        <f t="shared" si="23"/>
        <v>-5779133</v>
      </c>
      <c r="P88">
        <f t="shared" si="24"/>
        <v>-10524</v>
      </c>
      <c r="Q88" s="3">
        <f t="shared" si="25"/>
        <v>169.63391037905706</v>
      </c>
    </row>
    <row r="89" spans="1:17" ht="12.75">
      <c r="A89" t="s">
        <v>114</v>
      </c>
      <c r="B89" s="4" t="s">
        <v>64</v>
      </c>
      <c r="C89" s="2">
        <v>586734</v>
      </c>
      <c r="D89" s="2">
        <v>7222729</v>
      </c>
      <c r="E89" s="5">
        <v>542</v>
      </c>
      <c r="F89" s="5">
        <v>6701</v>
      </c>
      <c r="G89" s="3">
        <f t="shared" si="26"/>
        <v>1082.5350553505534</v>
      </c>
      <c r="H89" s="3">
        <f t="shared" si="27"/>
        <v>1077.8583793463663</v>
      </c>
      <c r="J89" s="2">
        <f t="shared" si="28"/>
        <v>7809463</v>
      </c>
      <c r="K89">
        <f t="shared" si="29"/>
        <v>7243</v>
      </c>
      <c r="L89" s="13">
        <f t="shared" si="20"/>
        <v>0.08123439215288293</v>
      </c>
      <c r="M89" s="13">
        <f t="shared" si="21"/>
        <v>0.08088345023130876</v>
      </c>
      <c r="N89" s="13">
        <f t="shared" si="22"/>
        <v>1.0043388594399787</v>
      </c>
      <c r="O89" s="10">
        <f t="shared" si="23"/>
        <v>-6635995</v>
      </c>
      <c r="P89">
        <f t="shared" si="24"/>
        <v>-6159</v>
      </c>
      <c r="Q89" s="3">
        <f t="shared" si="25"/>
        <v>4.676676004187129</v>
      </c>
    </row>
    <row r="90" spans="1:17" ht="12.75">
      <c r="A90" t="s">
        <v>115</v>
      </c>
      <c r="B90" s="4" t="s">
        <v>80</v>
      </c>
      <c r="C90" s="2">
        <v>11514008</v>
      </c>
      <c r="D90" s="2">
        <v>18948193</v>
      </c>
      <c r="E90" s="5">
        <v>11207</v>
      </c>
      <c r="F90" s="5">
        <v>19052</v>
      </c>
      <c r="G90" s="3">
        <f t="shared" si="26"/>
        <v>1027.3943071294727</v>
      </c>
      <c r="H90" s="3">
        <f t="shared" si="27"/>
        <v>994.5513856812933</v>
      </c>
      <c r="J90" s="2">
        <f t="shared" si="28"/>
        <v>30462201</v>
      </c>
      <c r="K90">
        <f t="shared" si="29"/>
        <v>30259</v>
      </c>
      <c r="L90" s="13">
        <f t="shared" si="20"/>
        <v>0.6076573106469836</v>
      </c>
      <c r="M90" s="13">
        <f t="shared" si="21"/>
        <v>0.5882322065924838</v>
      </c>
      <c r="N90" s="13">
        <f t="shared" si="22"/>
        <v>1.0330228502227476</v>
      </c>
      <c r="O90" s="10">
        <f t="shared" si="23"/>
        <v>-7434185</v>
      </c>
      <c r="P90">
        <f t="shared" si="24"/>
        <v>-7845</v>
      </c>
      <c r="Q90" s="3">
        <f t="shared" si="25"/>
        <v>32.84292144817948</v>
      </c>
    </row>
    <row r="91" spans="1:17" ht="12.75">
      <c r="A91" t="s">
        <v>107</v>
      </c>
      <c r="B91" s="4" t="s">
        <v>49</v>
      </c>
      <c r="C91" s="2">
        <v>3600009</v>
      </c>
      <c r="D91" s="2">
        <v>11985475</v>
      </c>
      <c r="E91" s="5">
        <v>1958</v>
      </c>
      <c r="F91" s="5">
        <v>5919</v>
      </c>
      <c r="G91" s="3">
        <f t="shared" si="26"/>
        <v>1838.6154239019409</v>
      </c>
      <c r="H91" s="3">
        <f t="shared" si="27"/>
        <v>2024.9155262713296</v>
      </c>
      <c r="J91" s="2">
        <f t="shared" si="28"/>
        <v>15585484</v>
      </c>
      <c r="K91">
        <f t="shared" si="29"/>
        <v>7877</v>
      </c>
      <c r="L91" s="13">
        <f t="shared" si="20"/>
        <v>0.300364315974127</v>
      </c>
      <c r="M91" s="13">
        <f t="shared" si="21"/>
        <v>0.3307991214732218</v>
      </c>
      <c r="N91" s="13">
        <f t="shared" si="22"/>
        <v>0.9079961114662196</v>
      </c>
      <c r="O91" s="10">
        <f t="shared" si="23"/>
        <v>-8385466</v>
      </c>
      <c r="P91">
        <f t="shared" si="24"/>
        <v>-3961</v>
      </c>
      <c r="Q91" s="3">
        <f t="shared" si="25"/>
        <v>-186.3001023693887</v>
      </c>
    </row>
    <row r="92" spans="1:17" ht="12.75">
      <c r="A92" t="s">
        <v>107</v>
      </c>
      <c r="B92" s="4" t="s">
        <v>52</v>
      </c>
      <c r="C92" s="2">
        <v>7964504</v>
      </c>
      <c r="D92" s="2">
        <v>18056127</v>
      </c>
      <c r="E92">
        <v>6607</v>
      </c>
      <c r="F92" s="5">
        <v>16075</v>
      </c>
      <c r="G92" s="3">
        <f t="shared" si="26"/>
        <v>1205.4645073406994</v>
      </c>
      <c r="H92" s="3">
        <f t="shared" si="27"/>
        <v>1123.2427371695178</v>
      </c>
      <c r="J92" s="2">
        <f t="shared" si="28"/>
        <v>26020631</v>
      </c>
      <c r="K92">
        <f t="shared" si="29"/>
        <v>22682</v>
      </c>
      <c r="L92" s="13">
        <f t="shared" si="20"/>
        <v>0.4410970303875244</v>
      </c>
      <c r="M92" s="13">
        <f t="shared" si="21"/>
        <v>0.41101088646967343</v>
      </c>
      <c r="N92" s="13">
        <f t="shared" si="22"/>
        <v>1.073200357723544</v>
      </c>
      <c r="O92" s="10">
        <f t="shared" si="23"/>
        <v>-10091623</v>
      </c>
      <c r="P92">
        <f t="shared" si="24"/>
        <v>-9468</v>
      </c>
      <c r="Q92" s="3">
        <f t="shared" si="25"/>
        <v>82.22177017118156</v>
      </c>
    </row>
    <row r="93" spans="1:17" ht="12.75">
      <c r="A93" t="s">
        <v>109</v>
      </c>
      <c r="B93" s="4" t="s">
        <v>26</v>
      </c>
      <c r="C93" s="2">
        <v>947808</v>
      </c>
      <c r="D93" s="2">
        <v>13150754</v>
      </c>
      <c r="E93" s="5">
        <v>1139</v>
      </c>
      <c r="F93" s="5">
        <v>16000</v>
      </c>
      <c r="G93" s="3">
        <f t="shared" si="26"/>
        <v>832.1404741000878</v>
      </c>
      <c r="H93" s="3">
        <f t="shared" si="27"/>
        <v>821.922125</v>
      </c>
      <c r="J93" s="2">
        <f t="shared" si="28"/>
        <v>14098562</v>
      </c>
      <c r="K93">
        <f t="shared" si="29"/>
        <v>17139</v>
      </c>
      <c r="L93" s="13">
        <f t="shared" si="20"/>
        <v>0.0720725214691112</v>
      </c>
      <c r="M93" s="13">
        <f t="shared" si="21"/>
        <v>0.0711875</v>
      </c>
      <c r="N93" s="13">
        <f t="shared" si="22"/>
        <v>1.0124322594431774</v>
      </c>
      <c r="O93" s="10">
        <f t="shared" si="23"/>
        <v>-12202946</v>
      </c>
      <c r="P93">
        <f t="shared" si="24"/>
        <v>-14861</v>
      </c>
      <c r="Q93" s="3">
        <f t="shared" si="25"/>
        <v>10.218349100087721</v>
      </c>
    </row>
    <row r="94" spans="1:17" ht="12.75">
      <c r="A94" t="s">
        <v>117</v>
      </c>
      <c r="B94" s="4" t="s">
        <v>101</v>
      </c>
      <c r="C94" s="2">
        <v>24913294</v>
      </c>
      <c r="D94" s="2">
        <v>110267373</v>
      </c>
      <c r="E94" s="5">
        <v>17694</v>
      </c>
      <c r="F94" s="5">
        <v>67085</v>
      </c>
      <c r="G94" s="3">
        <f t="shared" si="26"/>
        <v>1408.0080253193173</v>
      </c>
      <c r="H94" s="3">
        <f t="shared" si="27"/>
        <v>1643.6964000894388</v>
      </c>
      <c r="J94" s="2">
        <f t="shared" si="28"/>
        <v>135180667</v>
      </c>
      <c r="K94">
        <f t="shared" si="29"/>
        <v>84779</v>
      </c>
      <c r="L94" s="13">
        <f t="shared" si="20"/>
        <v>0.2259353181471005</v>
      </c>
      <c r="M94" s="13">
        <f t="shared" si="21"/>
        <v>0.26375493776552134</v>
      </c>
      <c r="N94" s="13">
        <f t="shared" si="22"/>
        <v>0.8566107617213878</v>
      </c>
      <c r="O94" s="10">
        <f t="shared" si="23"/>
        <v>-85354079</v>
      </c>
      <c r="P94">
        <f t="shared" si="24"/>
        <v>-49391</v>
      </c>
      <c r="Q94" s="3">
        <f t="shared" si="25"/>
        <v>-235.68837477012153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" activeCellId="1" sqref="B5:B14 E5:F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9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6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4" t="s">
        <v>66</v>
      </c>
      <c r="P4" s="12" t="s">
        <v>67</v>
      </c>
      <c r="Q4" s="7" t="s">
        <v>119</v>
      </c>
    </row>
    <row r="5" spans="1:17" ht="12.75">
      <c r="A5" t="s">
        <v>118</v>
      </c>
      <c r="B5" s="4" t="s">
        <v>31</v>
      </c>
      <c r="C5" s="2">
        <v>53927551</v>
      </c>
      <c r="D5" s="2">
        <v>35153412</v>
      </c>
      <c r="E5" s="5">
        <v>28615</v>
      </c>
      <c r="F5" s="5">
        <v>19051</v>
      </c>
      <c r="G5" s="3">
        <f aca="true" t="shared" si="0" ref="G5:G36">C5/E5</f>
        <v>1884.590284815656</v>
      </c>
      <c r="H5" s="3">
        <f aca="true" t="shared" si="1" ref="H5:H36">D5/F5</f>
        <v>1845.2266022780957</v>
      </c>
      <c r="J5" s="2">
        <f aca="true" t="shared" si="2" ref="J5:J36">SUM(C5:D5)</f>
        <v>89080963</v>
      </c>
      <c r="K5">
        <f aca="true" t="shared" si="3" ref="K5:K36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7">
        <f aca="true" t="shared" si="7" ref="O5:O36">C5-D5</f>
        <v>18774139</v>
      </c>
      <c r="P5" s="9">
        <f aca="true" t="shared" si="8" ref="P5:P36">E5-F5</f>
        <v>9564</v>
      </c>
      <c r="Q5" s="3">
        <f aca="true" t="shared" si="9" ref="Q5:Q36">G5-H5</f>
        <v>39.36368253756041</v>
      </c>
    </row>
    <row r="6" spans="1:17" ht="12.75">
      <c r="A6" t="s">
        <v>107</v>
      </c>
      <c r="B6" s="4" t="s">
        <v>60</v>
      </c>
      <c r="C6" s="2">
        <v>22641531</v>
      </c>
      <c r="D6" s="2">
        <v>17562953</v>
      </c>
      <c r="E6" s="5">
        <v>11774</v>
      </c>
      <c r="F6" s="5">
        <v>9140</v>
      </c>
      <c r="G6" s="3">
        <f t="shared" si="0"/>
        <v>1923.0109563444878</v>
      </c>
      <c r="H6" s="3">
        <f t="shared" si="1"/>
        <v>1921.5484682713347</v>
      </c>
      <c r="J6" s="2">
        <f t="shared" si="2"/>
        <v>40204484</v>
      </c>
      <c r="K6">
        <f t="shared" si="3"/>
        <v>20914</v>
      </c>
      <c r="L6" s="13">
        <f t="shared" si="4"/>
        <v>1.2891642424824572</v>
      </c>
      <c r="M6" s="13">
        <f t="shared" si="5"/>
        <v>1.2881838074398249</v>
      </c>
      <c r="N6" s="13">
        <f t="shared" si="6"/>
        <v>1.0007610987166349</v>
      </c>
      <c r="O6" s="17">
        <f t="shared" si="7"/>
        <v>5078578</v>
      </c>
      <c r="P6" s="9">
        <f t="shared" si="8"/>
        <v>2634</v>
      </c>
      <c r="Q6" s="3">
        <f t="shared" si="9"/>
        <v>1.4624880731530538</v>
      </c>
    </row>
    <row r="7" spans="1:17" ht="12.75">
      <c r="A7" t="s">
        <v>107</v>
      </c>
      <c r="B7" s="4" t="s">
        <v>10</v>
      </c>
      <c r="C7" s="2">
        <v>18299510</v>
      </c>
      <c r="D7" s="2">
        <v>12744206</v>
      </c>
      <c r="E7" s="5">
        <v>8720</v>
      </c>
      <c r="F7" s="5">
        <v>6832</v>
      </c>
      <c r="G7" s="3">
        <f t="shared" si="0"/>
        <v>2098.5676605504586</v>
      </c>
      <c r="H7" s="3">
        <f t="shared" si="1"/>
        <v>1865.3697306791569</v>
      </c>
      <c r="J7" s="2">
        <f t="shared" si="2"/>
        <v>31043716</v>
      </c>
      <c r="K7">
        <f t="shared" si="3"/>
        <v>15552</v>
      </c>
      <c r="L7" s="13">
        <f t="shared" si="4"/>
        <v>1.4359082080123313</v>
      </c>
      <c r="M7" s="13">
        <f t="shared" si="5"/>
        <v>1.2763466042154568</v>
      </c>
      <c r="N7" s="13">
        <f t="shared" si="6"/>
        <v>1.1250143207729641</v>
      </c>
      <c r="O7" s="17">
        <f t="shared" si="7"/>
        <v>5555304</v>
      </c>
      <c r="P7" s="9">
        <f t="shared" si="8"/>
        <v>1888</v>
      </c>
      <c r="Q7" s="3">
        <f t="shared" si="9"/>
        <v>233.19792987130177</v>
      </c>
    </row>
    <row r="8" spans="1:17" ht="12.75">
      <c r="A8" t="s">
        <v>107</v>
      </c>
      <c r="B8" s="4" t="s">
        <v>50</v>
      </c>
      <c r="C8" s="2">
        <v>8981242</v>
      </c>
      <c r="D8" s="2">
        <v>7153852</v>
      </c>
      <c r="E8" s="5">
        <v>6736</v>
      </c>
      <c r="F8" s="5">
        <v>5353</v>
      </c>
      <c r="G8" s="3">
        <f t="shared" si="0"/>
        <v>1333.3197743467933</v>
      </c>
      <c r="H8" s="3">
        <f t="shared" si="1"/>
        <v>1336.4192041845695</v>
      </c>
      <c r="J8" s="2">
        <f t="shared" si="2"/>
        <v>16135094</v>
      </c>
      <c r="K8">
        <f t="shared" si="3"/>
        <v>12089</v>
      </c>
      <c r="L8" s="13">
        <f t="shared" si="4"/>
        <v>1.2554414041554116</v>
      </c>
      <c r="M8" s="13">
        <f t="shared" si="5"/>
        <v>1.2583597982439754</v>
      </c>
      <c r="N8" s="13">
        <f t="shared" si="6"/>
        <v>0.9976807951965436</v>
      </c>
      <c r="O8" s="17">
        <f t="shared" si="7"/>
        <v>1827390</v>
      </c>
      <c r="P8" s="9">
        <f t="shared" si="8"/>
        <v>1383</v>
      </c>
      <c r="Q8" s="3">
        <f t="shared" si="9"/>
        <v>-3.0994298377761424</v>
      </c>
    </row>
    <row r="9" spans="1:17" ht="12.75">
      <c r="A9" t="s">
        <v>111</v>
      </c>
      <c r="B9" s="4" t="s">
        <v>19</v>
      </c>
      <c r="C9" s="2">
        <v>1627672</v>
      </c>
      <c r="D9" s="2">
        <v>854205</v>
      </c>
      <c r="E9" s="5">
        <v>2236</v>
      </c>
      <c r="F9">
        <v>918</v>
      </c>
      <c r="G9" s="3">
        <f t="shared" si="0"/>
        <v>727.9391771019677</v>
      </c>
      <c r="H9" s="3">
        <f t="shared" si="1"/>
        <v>930.5065359477125</v>
      </c>
      <c r="J9" s="2">
        <f t="shared" si="2"/>
        <v>2481877</v>
      </c>
      <c r="K9">
        <f t="shared" si="3"/>
        <v>3154</v>
      </c>
      <c r="L9" s="13">
        <f t="shared" si="4"/>
        <v>1.9054817052112782</v>
      </c>
      <c r="M9" s="13">
        <f t="shared" si="5"/>
        <v>2.4357298474945535</v>
      </c>
      <c r="N9" s="13">
        <f t="shared" si="6"/>
        <v>0.7823042063434495</v>
      </c>
      <c r="O9" s="17">
        <f t="shared" si="7"/>
        <v>773467</v>
      </c>
      <c r="P9" s="9">
        <f t="shared" si="8"/>
        <v>1318</v>
      </c>
      <c r="Q9" s="3">
        <f t="shared" si="9"/>
        <v>-202.5673588457447</v>
      </c>
    </row>
    <row r="10" spans="1:17" ht="12.75">
      <c r="A10" t="s">
        <v>107</v>
      </c>
      <c r="B10" s="4" t="s">
        <v>88</v>
      </c>
      <c r="C10" s="2">
        <v>4139165</v>
      </c>
      <c r="D10" s="2">
        <v>2934160</v>
      </c>
      <c r="E10" s="5">
        <v>3161</v>
      </c>
      <c r="F10" s="5">
        <v>2364</v>
      </c>
      <c r="G10" s="3">
        <f t="shared" si="0"/>
        <v>1309.4479595064852</v>
      </c>
      <c r="H10" s="3">
        <f t="shared" si="1"/>
        <v>1241.1844331641287</v>
      </c>
      <c r="J10" s="2">
        <f t="shared" si="2"/>
        <v>7073325</v>
      </c>
      <c r="K10">
        <f t="shared" si="3"/>
        <v>5525</v>
      </c>
      <c r="L10" s="13">
        <f t="shared" si="4"/>
        <v>1.4106814215993675</v>
      </c>
      <c r="M10" s="13">
        <f t="shared" si="5"/>
        <v>1.3371404399323181</v>
      </c>
      <c r="N10" s="13">
        <f t="shared" si="6"/>
        <v>1.0549986968240759</v>
      </c>
      <c r="O10" s="17">
        <f t="shared" si="7"/>
        <v>1205005</v>
      </c>
      <c r="P10" s="9">
        <f t="shared" si="8"/>
        <v>797</v>
      </c>
      <c r="Q10" s="3">
        <f t="shared" si="9"/>
        <v>68.2635263423565</v>
      </c>
    </row>
    <row r="11" spans="1:17" ht="12.75">
      <c r="A11" t="s">
        <v>111</v>
      </c>
      <c r="B11" s="4" t="s">
        <v>86</v>
      </c>
      <c r="C11" s="2">
        <v>1129981</v>
      </c>
      <c r="D11" s="2">
        <v>298537</v>
      </c>
      <c r="E11" s="5">
        <v>1031</v>
      </c>
      <c r="F11" s="5">
        <v>234</v>
      </c>
      <c r="G11" s="3">
        <f t="shared" si="0"/>
        <v>1096.0048496605239</v>
      </c>
      <c r="H11" s="3">
        <f t="shared" si="1"/>
        <v>1275.7991452991453</v>
      </c>
      <c r="J11" s="2">
        <f t="shared" si="2"/>
        <v>1428518</v>
      </c>
      <c r="K11">
        <f t="shared" si="3"/>
        <v>1265</v>
      </c>
      <c r="L11" s="13">
        <f t="shared" si="4"/>
        <v>3.7850618181330957</v>
      </c>
      <c r="M11" s="13">
        <f t="shared" si="5"/>
        <v>4.405982905982906</v>
      </c>
      <c r="N11" s="13">
        <f t="shared" si="6"/>
        <v>0.8590731963561052</v>
      </c>
      <c r="O11" s="17">
        <f t="shared" si="7"/>
        <v>831444</v>
      </c>
      <c r="P11" s="9">
        <f t="shared" si="8"/>
        <v>797</v>
      </c>
      <c r="Q11" s="3">
        <f t="shared" si="9"/>
        <v>-179.7942956386214</v>
      </c>
    </row>
    <row r="12" spans="1:17" ht="12.75">
      <c r="A12" t="s">
        <v>111</v>
      </c>
      <c r="B12" s="4" t="s">
        <v>55</v>
      </c>
      <c r="C12" s="2">
        <v>989914</v>
      </c>
      <c r="D12" s="2">
        <v>363047</v>
      </c>
      <c r="E12" s="5">
        <v>905</v>
      </c>
      <c r="F12" s="5">
        <v>391</v>
      </c>
      <c r="G12" s="3">
        <f t="shared" si="0"/>
        <v>1093.8276243093924</v>
      </c>
      <c r="H12" s="3">
        <f t="shared" si="1"/>
        <v>928.5089514066497</v>
      </c>
      <c r="J12" s="2">
        <f t="shared" si="2"/>
        <v>1352961</v>
      </c>
      <c r="K12">
        <f t="shared" si="3"/>
        <v>1296</v>
      </c>
      <c r="L12" s="13">
        <f t="shared" si="4"/>
        <v>2.7266827711012622</v>
      </c>
      <c r="M12" s="13">
        <f t="shared" si="5"/>
        <v>2.3145780051150897</v>
      </c>
      <c r="N12" s="13">
        <f t="shared" si="6"/>
        <v>1.1780474734813189</v>
      </c>
      <c r="O12" s="17">
        <f t="shared" si="7"/>
        <v>626867</v>
      </c>
      <c r="P12" s="9">
        <f t="shared" si="8"/>
        <v>514</v>
      </c>
      <c r="Q12" s="3">
        <f t="shared" si="9"/>
        <v>165.31867290274272</v>
      </c>
    </row>
    <row r="13" spans="1:17" ht="12.75">
      <c r="A13" t="s">
        <v>115</v>
      </c>
      <c r="B13" s="4" t="s">
        <v>84</v>
      </c>
      <c r="C13" s="2">
        <v>1445745</v>
      </c>
      <c r="D13" s="2">
        <v>1178148</v>
      </c>
      <c r="E13" s="5">
        <v>1859</v>
      </c>
      <c r="F13" s="5">
        <v>1421</v>
      </c>
      <c r="G13" s="3">
        <f t="shared" si="0"/>
        <v>777.7003765465304</v>
      </c>
      <c r="H13" s="3">
        <f t="shared" si="1"/>
        <v>829.0978184377199</v>
      </c>
      <c r="J13" s="2">
        <f t="shared" si="2"/>
        <v>2623893</v>
      </c>
      <c r="K13">
        <f t="shared" si="3"/>
        <v>3280</v>
      </c>
      <c r="L13" s="13">
        <f t="shared" si="4"/>
        <v>1.2271336029089723</v>
      </c>
      <c r="M13" s="13">
        <f t="shared" si="5"/>
        <v>1.3082336382828994</v>
      </c>
      <c r="N13" s="13">
        <f t="shared" si="6"/>
        <v>0.9380079880224045</v>
      </c>
      <c r="O13" s="17">
        <f t="shared" si="7"/>
        <v>267597</v>
      </c>
      <c r="P13" s="9">
        <f t="shared" si="8"/>
        <v>438</v>
      </c>
      <c r="Q13" s="3">
        <f t="shared" si="9"/>
        <v>-51.39744189118949</v>
      </c>
    </row>
    <row r="14" spans="1:17" ht="12.75">
      <c r="A14" t="s">
        <v>107</v>
      </c>
      <c r="B14" s="4" t="s">
        <v>70</v>
      </c>
      <c r="C14" s="2">
        <v>884567</v>
      </c>
      <c r="D14" s="2">
        <v>231414</v>
      </c>
      <c r="E14" s="5">
        <v>438</v>
      </c>
      <c r="F14" s="5">
        <v>144</v>
      </c>
      <c r="G14" s="3">
        <f t="shared" si="0"/>
        <v>2019.5593607305937</v>
      </c>
      <c r="H14" s="3">
        <f t="shared" si="1"/>
        <v>1607.0416666666667</v>
      </c>
      <c r="J14" s="2">
        <f t="shared" si="2"/>
        <v>1115981</v>
      </c>
      <c r="K14">
        <f t="shared" si="3"/>
        <v>582</v>
      </c>
      <c r="L14" s="13">
        <f t="shared" si="4"/>
        <v>3.8224437588045665</v>
      </c>
      <c r="M14" s="13">
        <f t="shared" si="5"/>
        <v>3.0416666666666665</v>
      </c>
      <c r="N14" s="13">
        <f t="shared" si="6"/>
        <v>1.2566938385110904</v>
      </c>
      <c r="O14" s="17">
        <f t="shared" si="7"/>
        <v>653153</v>
      </c>
      <c r="P14" s="9">
        <f t="shared" si="8"/>
        <v>294</v>
      </c>
      <c r="Q14" s="3">
        <f t="shared" si="9"/>
        <v>412.5176940639269</v>
      </c>
    </row>
    <row r="15" spans="1:17" ht="12.75">
      <c r="A15" t="s">
        <v>107</v>
      </c>
      <c r="B15" s="4" t="s">
        <v>62</v>
      </c>
      <c r="C15" s="2">
        <v>4030909</v>
      </c>
      <c r="D15" s="2">
        <v>3278730</v>
      </c>
      <c r="E15">
        <v>2608</v>
      </c>
      <c r="F15" s="5">
        <v>2375</v>
      </c>
      <c r="G15" s="3">
        <f t="shared" si="0"/>
        <v>1545.5939417177915</v>
      </c>
      <c r="H15" s="3">
        <f t="shared" si="1"/>
        <v>1380.5178947368422</v>
      </c>
      <c r="J15" s="2">
        <f t="shared" si="2"/>
        <v>7309639</v>
      </c>
      <c r="K15">
        <f t="shared" si="3"/>
        <v>4983</v>
      </c>
      <c r="L15" s="13">
        <f t="shared" si="4"/>
        <v>1.2294116929420842</v>
      </c>
      <c r="M15" s="13">
        <f t="shared" si="5"/>
        <v>1.0981052631578947</v>
      </c>
      <c r="N15" s="13">
        <f t="shared" si="6"/>
        <v>1.1195754489023966</v>
      </c>
      <c r="O15" s="17">
        <f t="shared" si="7"/>
        <v>752179</v>
      </c>
      <c r="P15" s="9">
        <f t="shared" si="8"/>
        <v>233</v>
      </c>
      <c r="Q15" s="3">
        <f t="shared" si="9"/>
        <v>165.0760469809493</v>
      </c>
    </row>
    <row r="16" spans="1:17" ht="12.75">
      <c r="A16" t="s">
        <v>107</v>
      </c>
      <c r="B16" t="s">
        <v>6</v>
      </c>
      <c r="C16" s="2">
        <v>405636</v>
      </c>
      <c r="D16" s="2">
        <v>164611</v>
      </c>
      <c r="E16">
        <v>438</v>
      </c>
      <c r="F16">
        <v>219</v>
      </c>
      <c r="G16" s="3">
        <f t="shared" si="0"/>
        <v>926.1095890410959</v>
      </c>
      <c r="H16" s="3">
        <f t="shared" si="1"/>
        <v>751.648401826484</v>
      </c>
      <c r="J16" s="2">
        <f t="shared" si="2"/>
        <v>570247</v>
      </c>
      <c r="K16">
        <f t="shared" si="3"/>
        <v>657</v>
      </c>
      <c r="L16" s="13">
        <f t="shared" si="4"/>
        <v>2.4642095607219443</v>
      </c>
      <c r="M16" s="13">
        <f t="shared" si="5"/>
        <v>2</v>
      </c>
      <c r="N16" s="13">
        <f t="shared" si="6"/>
        <v>1.2321047803609722</v>
      </c>
      <c r="O16" s="17">
        <f t="shared" si="7"/>
        <v>241025</v>
      </c>
      <c r="P16" s="9">
        <f t="shared" si="8"/>
        <v>219</v>
      </c>
      <c r="Q16" s="3">
        <f t="shared" si="9"/>
        <v>174.46118721461187</v>
      </c>
    </row>
    <row r="17" spans="1:17" ht="12.75">
      <c r="A17" t="s">
        <v>115</v>
      </c>
      <c r="B17" s="4" t="s">
        <v>85</v>
      </c>
      <c r="C17" s="2">
        <v>266586</v>
      </c>
      <c r="D17" s="2">
        <v>90531</v>
      </c>
      <c r="E17" s="5">
        <v>275</v>
      </c>
      <c r="F17" s="5">
        <v>88</v>
      </c>
      <c r="G17" s="3">
        <f t="shared" si="0"/>
        <v>969.4036363636363</v>
      </c>
      <c r="H17" s="3">
        <f t="shared" si="1"/>
        <v>1028.7613636363637</v>
      </c>
      <c r="J17" s="2">
        <f t="shared" si="2"/>
        <v>357117</v>
      </c>
      <c r="K17">
        <f t="shared" si="3"/>
        <v>363</v>
      </c>
      <c r="L17" s="13">
        <f t="shared" si="4"/>
        <v>2.944692978095901</v>
      </c>
      <c r="M17" s="13">
        <f t="shared" si="5"/>
        <v>3.125</v>
      </c>
      <c r="N17" s="13">
        <f t="shared" si="6"/>
        <v>0.9423017529906882</v>
      </c>
      <c r="O17" s="17">
        <f t="shared" si="7"/>
        <v>176055</v>
      </c>
      <c r="P17" s="9">
        <f t="shared" si="8"/>
        <v>187</v>
      </c>
      <c r="Q17" s="3">
        <f t="shared" si="9"/>
        <v>-59.3577272727274</v>
      </c>
    </row>
    <row r="18" spans="1:17" ht="12.75">
      <c r="A18" t="s">
        <v>115</v>
      </c>
      <c r="B18" s="4" t="s">
        <v>71</v>
      </c>
      <c r="C18" s="2">
        <v>286349</v>
      </c>
      <c r="D18" s="2">
        <v>100491</v>
      </c>
      <c r="E18" s="5">
        <v>269</v>
      </c>
      <c r="F18" s="5">
        <v>87</v>
      </c>
      <c r="G18" s="3">
        <f t="shared" si="0"/>
        <v>1064.4944237918216</v>
      </c>
      <c r="H18" s="3">
        <f t="shared" si="1"/>
        <v>1155.0689655172414</v>
      </c>
      <c r="J18" s="2">
        <f t="shared" si="2"/>
        <v>386840</v>
      </c>
      <c r="K18">
        <f t="shared" si="3"/>
        <v>356</v>
      </c>
      <c r="L18" s="13">
        <f t="shared" si="4"/>
        <v>2.84949896010588</v>
      </c>
      <c r="M18" s="13">
        <f t="shared" si="5"/>
        <v>3.0919540229885056</v>
      </c>
      <c r="N18" s="13">
        <f t="shared" si="6"/>
        <v>0.9215851655361026</v>
      </c>
      <c r="O18" s="17">
        <f t="shared" si="7"/>
        <v>185858</v>
      </c>
      <c r="P18" s="9">
        <f t="shared" si="8"/>
        <v>182</v>
      </c>
      <c r="Q18" s="3">
        <f t="shared" si="9"/>
        <v>-90.57454172541975</v>
      </c>
    </row>
    <row r="19" spans="1:17" ht="12.75">
      <c r="A19" t="s">
        <v>115</v>
      </c>
      <c r="B19" s="4" t="s">
        <v>22</v>
      </c>
      <c r="C19" s="2">
        <v>583028</v>
      </c>
      <c r="D19" s="2">
        <v>437859</v>
      </c>
      <c r="E19" s="5">
        <v>574</v>
      </c>
      <c r="F19" s="5">
        <v>436</v>
      </c>
      <c r="G19" s="3">
        <f t="shared" si="0"/>
        <v>1015.7282229965157</v>
      </c>
      <c r="H19" s="3">
        <f t="shared" si="1"/>
        <v>1004.2637614678899</v>
      </c>
      <c r="J19" s="2">
        <f t="shared" si="2"/>
        <v>1020887</v>
      </c>
      <c r="K19">
        <f t="shared" si="3"/>
        <v>1010</v>
      </c>
      <c r="L19" s="13">
        <f t="shared" si="4"/>
        <v>1.331542802591702</v>
      </c>
      <c r="M19" s="13">
        <f t="shared" si="5"/>
        <v>1.31651376146789</v>
      </c>
      <c r="N19" s="13">
        <f t="shared" si="6"/>
        <v>1.0114157873344634</v>
      </c>
      <c r="O19" s="17">
        <f t="shared" si="7"/>
        <v>145169</v>
      </c>
      <c r="P19" s="9">
        <f t="shared" si="8"/>
        <v>138</v>
      </c>
      <c r="Q19" s="3">
        <f t="shared" si="9"/>
        <v>11.464461528625748</v>
      </c>
    </row>
    <row r="20" spans="1:17" ht="12.75">
      <c r="A20" t="s">
        <v>108</v>
      </c>
      <c r="B20" s="4" t="s">
        <v>12</v>
      </c>
      <c r="C20" s="2">
        <v>145733</v>
      </c>
      <c r="D20" s="2">
        <v>97327</v>
      </c>
      <c r="E20">
        <v>295</v>
      </c>
      <c r="F20">
        <v>178</v>
      </c>
      <c r="G20" s="3">
        <f t="shared" si="0"/>
        <v>494.0101694915254</v>
      </c>
      <c r="H20" s="3">
        <f t="shared" si="1"/>
        <v>546.7808988764045</v>
      </c>
      <c r="J20" s="2">
        <f t="shared" si="2"/>
        <v>243060</v>
      </c>
      <c r="K20">
        <f t="shared" si="3"/>
        <v>473</v>
      </c>
      <c r="L20" s="13">
        <f t="shared" si="4"/>
        <v>1.4973542799017745</v>
      </c>
      <c r="M20" s="13">
        <f t="shared" si="5"/>
        <v>1.6573033707865168</v>
      </c>
      <c r="N20" s="13">
        <f t="shared" si="6"/>
        <v>0.9034883451610706</v>
      </c>
      <c r="O20" s="17">
        <f t="shared" si="7"/>
        <v>48406</v>
      </c>
      <c r="P20" s="9">
        <f t="shared" si="8"/>
        <v>117</v>
      </c>
      <c r="Q20" s="3">
        <f t="shared" si="9"/>
        <v>-52.77072938487913</v>
      </c>
    </row>
    <row r="21" spans="1:17" ht="12.75">
      <c r="A21" t="s">
        <v>111</v>
      </c>
      <c r="B21" s="4" t="s">
        <v>45</v>
      </c>
      <c r="C21" s="2">
        <v>455121</v>
      </c>
      <c r="D21" s="2">
        <v>402933</v>
      </c>
      <c r="E21" s="5">
        <v>748</v>
      </c>
      <c r="F21" s="5">
        <v>645</v>
      </c>
      <c r="G21" s="3">
        <f t="shared" si="0"/>
        <v>608.4505347593583</v>
      </c>
      <c r="H21" s="3">
        <f t="shared" si="1"/>
        <v>624.7023255813954</v>
      </c>
      <c r="J21" s="2">
        <f t="shared" si="2"/>
        <v>858054</v>
      </c>
      <c r="K21">
        <f t="shared" si="3"/>
        <v>1393</v>
      </c>
      <c r="L21" s="13">
        <f t="shared" si="4"/>
        <v>1.1295202924555696</v>
      </c>
      <c r="M21" s="13">
        <f t="shared" si="5"/>
        <v>1.15968992248062</v>
      </c>
      <c r="N21" s="13">
        <f t="shared" si="6"/>
        <v>0.9739847441628909</v>
      </c>
      <c r="O21" s="17">
        <f t="shared" si="7"/>
        <v>52188</v>
      </c>
      <c r="P21" s="9">
        <f t="shared" si="8"/>
        <v>103</v>
      </c>
      <c r="Q21" s="3">
        <f t="shared" si="9"/>
        <v>-16.251790822037037</v>
      </c>
    </row>
    <row r="22" spans="1:17" ht="12.75">
      <c r="A22" t="s">
        <v>112</v>
      </c>
      <c r="B22" s="4" t="s">
        <v>40</v>
      </c>
      <c r="C22" s="2">
        <v>100642</v>
      </c>
      <c r="D22" s="2">
        <v>74833</v>
      </c>
      <c r="E22" s="5">
        <v>205</v>
      </c>
      <c r="F22" s="5">
        <v>149</v>
      </c>
      <c r="G22" s="3">
        <f t="shared" si="0"/>
        <v>490.93658536585366</v>
      </c>
      <c r="H22" s="3">
        <f t="shared" si="1"/>
        <v>502.23489932885906</v>
      </c>
      <c r="J22" s="2">
        <f t="shared" si="2"/>
        <v>175475</v>
      </c>
      <c r="K22">
        <f t="shared" si="3"/>
        <v>354</v>
      </c>
      <c r="L22" s="13">
        <f t="shared" si="4"/>
        <v>1.3448879505031204</v>
      </c>
      <c r="M22" s="13">
        <f t="shared" si="5"/>
        <v>1.3758389261744965</v>
      </c>
      <c r="N22" s="13">
        <f t="shared" si="6"/>
        <v>0.9775039249998289</v>
      </c>
      <c r="O22" s="17">
        <f t="shared" si="7"/>
        <v>25809</v>
      </c>
      <c r="P22" s="9">
        <f t="shared" si="8"/>
        <v>56</v>
      </c>
      <c r="Q22" s="3">
        <f t="shared" si="9"/>
        <v>-11.298313963005398</v>
      </c>
    </row>
    <row r="23" spans="1:17" ht="12.75">
      <c r="A23" t="s">
        <v>108</v>
      </c>
      <c r="B23" s="4" t="s">
        <v>11</v>
      </c>
      <c r="C23" s="2">
        <v>80282</v>
      </c>
      <c r="D23" s="2">
        <v>49029</v>
      </c>
      <c r="E23">
        <v>150</v>
      </c>
      <c r="F23">
        <v>99</v>
      </c>
      <c r="G23" s="3">
        <f t="shared" si="0"/>
        <v>535.2133333333334</v>
      </c>
      <c r="H23" s="3">
        <f t="shared" si="1"/>
        <v>495.24242424242425</v>
      </c>
      <c r="J23" s="2">
        <f t="shared" si="2"/>
        <v>129311</v>
      </c>
      <c r="K23">
        <f t="shared" si="3"/>
        <v>249</v>
      </c>
      <c r="L23" s="13">
        <f t="shared" si="4"/>
        <v>1.637439066674825</v>
      </c>
      <c r="M23" s="13">
        <f t="shared" si="5"/>
        <v>1.5151515151515151</v>
      </c>
      <c r="N23" s="13">
        <f t="shared" si="6"/>
        <v>1.0807097840053845</v>
      </c>
      <c r="O23" s="17">
        <f t="shared" si="7"/>
        <v>31253</v>
      </c>
      <c r="P23" s="9">
        <f t="shared" si="8"/>
        <v>51</v>
      </c>
      <c r="Q23" s="3">
        <f t="shared" si="9"/>
        <v>39.97090909090912</v>
      </c>
    </row>
    <row r="24" spans="1:17" ht="12.75">
      <c r="A24" t="s">
        <v>115</v>
      </c>
      <c r="B24" s="4" t="s">
        <v>75</v>
      </c>
      <c r="C24" s="2">
        <v>188583</v>
      </c>
      <c r="D24" s="2">
        <v>91618</v>
      </c>
      <c r="E24" s="5">
        <v>113</v>
      </c>
      <c r="F24" s="5">
        <v>64</v>
      </c>
      <c r="G24" s="3">
        <f t="shared" si="0"/>
        <v>1668.8761061946902</v>
      </c>
      <c r="H24" s="3">
        <f t="shared" si="1"/>
        <v>1431.53125</v>
      </c>
      <c r="J24" s="2">
        <f t="shared" si="2"/>
        <v>280201</v>
      </c>
      <c r="K24">
        <f t="shared" si="3"/>
        <v>177</v>
      </c>
      <c r="L24" s="13">
        <f t="shared" si="4"/>
        <v>2.0583618939509702</v>
      </c>
      <c r="M24" s="13">
        <f t="shared" si="5"/>
        <v>1.765625</v>
      </c>
      <c r="N24" s="13">
        <f t="shared" si="6"/>
        <v>1.1657978868394876</v>
      </c>
      <c r="O24" s="17">
        <f t="shared" si="7"/>
        <v>96965</v>
      </c>
      <c r="P24" s="9">
        <f t="shared" si="8"/>
        <v>49</v>
      </c>
      <c r="Q24" s="3">
        <f t="shared" si="9"/>
        <v>237.34485619469024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3">
        <f t="shared" si="4"/>
        <v>1.283338888504569</v>
      </c>
      <c r="M25" s="13">
        <f t="shared" si="5"/>
        <v>1.2299465240641712</v>
      </c>
      <c r="N25" s="13">
        <f t="shared" si="6"/>
        <v>1.0434103136971928</v>
      </c>
      <c r="O25" s="17">
        <f t="shared" si="7"/>
        <v>45054</v>
      </c>
      <c r="P25" s="9">
        <f t="shared" si="8"/>
        <v>43</v>
      </c>
      <c r="Q25" s="3">
        <f t="shared" si="9"/>
        <v>36.91292722622643</v>
      </c>
    </row>
    <row r="26" spans="1:17" ht="12.75">
      <c r="A26" t="s">
        <v>115</v>
      </c>
      <c r="B26" s="4" t="s">
        <v>74</v>
      </c>
      <c r="C26" s="2">
        <v>232493</v>
      </c>
      <c r="D26" s="2">
        <v>164363</v>
      </c>
      <c r="E26" s="5">
        <v>205</v>
      </c>
      <c r="F26" s="5">
        <v>167</v>
      </c>
      <c r="G26" s="3">
        <f t="shared" si="0"/>
        <v>1134.1121951219511</v>
      </c>
      <c r="H26" s="3">
        <f t="shared" si="1"/>
        <v>984.2095808383234</v>
      </c>
      <c r="J26" s="2">
        <f t="shared" si="2"/>
        <v>396856</v>
      </c>
      <c r="K26">
        <f t="shared" si="3"/>
        <v>372</v>
      </c>
      <c r="L26" s="13">
        <f t="shared" si="4"/>
        <v>1.414509348210972</v>
      </c>
      <c r="M26" s="13">
        <f t="shared" si="5"/>
        <v>1.2275449101796407</v>
      </c>
      <c r="N26" s="13">
        <f t="shared" si="6"/>
        <v>1.1523076153718648</v>
      </c>
      <c r="O26" s="17">
        <f t="shared" si="7"/>
        <v>68130</v>
      </c>
      <c r="P26" s="9">
        <f t="shared" si="8"/>
        <v>38</v>
      </c>
      <c r="Q26" s="3">
        <f t="shared" si="9"/>
        <v>149.9026142836277</v>
      </c>
    </row>
    <row r="27" spans="1:17" ht="12.75">
      <c r="A27" t="s">
        <v>111</v>
      </c>
      <c r="B27" s="4" t="s">
        <v>90</v>
      </c>
      <c r="C27" s="2">
        <v>46949</v>
      </c>
      <c r="D27" s="2">
        <v>6118</v>
      </c>
      <c r="E27" s="5">
        <v>43</v>
      </c>
      <c r="F27" s="5">
        <v>12</v>
      </c>
      <c r="G27" s="3">
        <f t="shared" si="0"/>
        <v>1091.8372093023256</v>
      </c>
      <c r="H27" s="3">
        <f t="shared" si="1"/>
        <v>509.8333333333333</v>
      </c>
      <c r="J27" s="2">
        <f t="shared" si="2"/>
        <v>53067</v>
      </c>
      <c r="K27">
        <f t="shared" si="3"/>
        <v>55</v>
      </c>
      <c r="L27" s="13">
        <f t="shared" si="4"/>
        <v>7.673913043478261</v>
      </c>
      <c r="M27" s="13">
        <f t="shared" si="5"/>
        <v>3.5833333333333335</v>
      </c>
      <c r="N27" s="13">
        <f t="shared" si="6"/>
        <v>2.141557128412538</v>
      </c>
      <c r="O27" s="17">
        <f t="shared" si="7"/>
        <v>40831</v>
      </c>
      <c r="P27" s="9">
        <f t="shared" si="8"/>
        <v>31</v>
      </c>
      <c r="Q27" s="3">
        <f t="shared" si="9"/>
        <v>582.0038759689924</v>
      </c>
    </row>
    <row r="28" spans="1:17" ht="12.75">
      <c r="A28" t="s">
        <v>108</v>
      </c>
      <c r="B28" s="4" t="s">
        <v>18</v>
      </c>
      <c r="C28" s="2">
        <v>28370</v>
      </c>
      <c r="D28" s="2">
        <v>19566</v>
      </c>
      <c r="E28">
        <v>69</v>
      </c>
      <c r="F28">
        <v>39</v>
      </c>
      <c r="G28" s="3">
        <f t="shared" si="0"/>
        <v>411.15942028985506</v>
      </c>
      <c r="H28" s="3">
        <f t="shared" si="1"/>
        <v>501.6923076923077</v>
      </c>
      <c r="J28" s="2">
        <f t="shared" si="2"/>
        <v>47936</v>
      </c>
      <c r="K28">
        <f t="shared" si="3"/>
        <v>108</v>
      </c>
      <c r="L28" s="13">
        <f t="shared" si="4"/>
        <v>1.4499642236532762</v>
      </c>
      <c r="M28" s="13">
        <f t="shared" si="5"/>
        <v>1.7692307692307692</v>
      </c>
      <c r="N28" s="13">
        <f t="shared" si="6"/>
        <v>0.8195449959779386</v>
      </c>
      <c r="O28" s="17">
        <f t="shared" si="7"/>
        <v>8804</v>
      </c>
      <c r="P28" s="9">
        <f t="shared" si="8"/>
        <v>30</v>
      </c>
      <c r="Q28" s="3">
        <f t="shared" si="9"/>
        <v>-90.53288740245262</v>
      </c>
    </row>
    <row r="29" spans="1:17" ht="12.75">
      <c r="A29" t="s">
        <v>108</v>
      </c>
      <c r="B29" s="4" t="s">
        <v>14</v>
      </c>
      <c r="C29" s="2">
        <v>70988</v>
      </c>
      <c r="D29" s="2">
        <v>50225</v>
      </c>
      <c r="E29">
        <v>138</v>
      </c>
      <c r="F29">
        <v>111</v>
      </c>
      <c r="G29" s="3">
        <f t="shared" si="0"/>
        <v>514.4057971014493</v>
      </c>
      <c r="H29" s="3">
        <f t="shared" si="1"/>
        <v>452.47747747747746</v>
      </c>
      <c r="J29" s="2">
        <f t="shared" si="2"/>
        <v>121213</v>
      </c>
      <c r="K29">
        <f t="shared" si="3"/>
        <v>249</v>
      </c>
      <c r="L29" s="13">
        <f t="shared" si="4"/>
        <v>1.4133997013439523</v>
      </c>
      <c r="M29" s="13">
        <f t="shared" si="5"/>
        <v>1.2432432432432432</v>
      </c>
      <c r="N29" s="13">
        <f t="shared" si="6"/>
        <v>1.1368649771679615</v>
      </c>
      <c r="O29" s="17">
        <f t="shared" si="7"/>
        <v>20763</v>
      </c>
      <c r="P29" s="9">
        <f t="shared" si="8"/>
        <v>27</v>
      </c>
      <c r="Q29" s="3">
        <f t="shared" si="9"/>
        <v>61.92831962397179</v>
      </c>
    </row>
    <row r="30" spans="1:17" ht="12.75">
      <c r="A30" t="s">
        <v>113</v>
      </c>
      <c r="B30" s="4" t="s">
        <v>102</v>
      </c>
      <c r="C30" s="2">
        <v>28869</v>
      </c>
      <c r="D30" s="2">
        <v>22617</v>
      </c>
      <c r="E30" s="5">
        <v>64</v>
      </c>
      <c r="F30" s="5">
        <v>45</v>
      </c>
      <c r="G30" s="3">
        <f t="shared" si="0"/>
        <v>451.078125</v>
      </c>
      <c r="H30" s="3">
        <f t="shared" si="1"/>
        <v>502.6</v>
      </c>
      <c r="J30" s="2">
        <f t="shared" si="2"/>
        <v>51486</v>
      </c>
      <c r="K30">
        <f t="shared" si="3"/>
        <v>109</v>
      </c>
      <c r="L30" s="13">
        <f t="shared" si="4"/>
        <v>1.276429234646505</v>
      </c>
      <c r="M30" s="13">
        <f t="shared" si="5"/>
        <v>1.4222222222222223</v>
      </c>
      <c r="N30" s="13">
        <f t="shared" si="6"/>
        <v>0.8974893056108236</v>
      </c>
      <c r="O30" s="17">
        <f t="shared" si="7"/>
        <v>6252</v>
      </c>
      <c r="P30" s="9">
        <f t="shared" si="8"/>
        <v>19</v>
      </c>
      <c r="Q30" s="3">
        <f t="shared" si="9"/>
        <v>-51.52187500000002</v>
      </c>
    </row>
    <row r="31" spans="1:17" ht="12.75">
      <c r="A31" t="s">
        <v>117</v>
      </c>
      <c r="B31" s="4" t="s">
        <v>35</v>
      </c>
      <c r="C31" s="2">
        <v>26901</v>
      </c>
      <c r="D31" s="2">
        <v>24400</v>
      </c>
      <c r="E31" s="5">
        <v>17</v>
      </c>
      <c r="F31" s="5">
        <v>9</v>
      </c>
      <c r="G31" s="3">
        <f t="shared" si="0"/>
        <v>1582.4117647058824</v>
      </c>
      <c r="H31" s="3">
        <f t="shared" si="1"/>
        <v>2711.1111111111113</v>
      </c>
      <c r="J31" s="2">
        <f t="shared" si="2"/>
        <v>51301</v>
      </c>
      <c r="K31">
        <f t="shared" si="3"/>
        <v>26</v>
      </c>
      <c r="L31" s="13">
        <f t="shared" si="4"/>
        <v>1.1025</v>
      </c>
      <c r="M31" s="13">
        <f t="shared" si="5"/>
        <v>1.8888888888888888</v>
      </c>
      <c r="N31" s="13">
        <f t="shared" si="6"/>
        <v>0.5836764705882352</v>
      </c>
      <c r="O31" s="17">
        <f t="shared" si="7"/>
        <v>2501</v>
      </c>
      <c r="P31" s="9">
        <f t="shared" si="8"/>
        <v>8</v>
      </c>
      <c r="Q31" s="3">
        <f t="shared" si="9"/>
        <v>-1128.6993464052289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t="shared" si="0"/>
        <v>890.4347826086956</v>
      </c>
      <c r="H32" s="3">
        <f t="shared" si="1"/>
        <v>986.8243243243244</v>
      </c>
      <c r="J32" s="2">
        <f t="shared" si="2"/>
        <v>134465</v>
      </c>
      <c r="K32">
        <f t="shared" si="3"/>
        <v>143</v>
      </c>
      <c r="L32" s="13">
        <f t="shared" si="4"/>
        <v>0.8413557001027046</v>
      </c>
      <c r="M32" s="13">
        <f t="shared" si="5"/>
        <v>0.9324324324324325</v>
      </c>
      <c r="N32" s="13">
        <f t="shared" si="6"/>
        <v>0.9023235044579729</v>
      </c>
      <c r="O32" s="17">
        <f t="shared" si="7"/>
        <v>-11585</v>
      </c>
      <c r="P32" s="9">
        <f t="shared" si="8"/>
        <v>-5</v>
      </c>
      <c r="Q32" s="3">
        <f t="shared" si="9"/>
        <v>-96.38954171562875</v>
      </c>
    </row>
    <row r="33" spans="1:17" ht="12.75">
      <c r="A33" t="s">
        <v>118</v>
      </c>
      <c r="B33" s="4" t="s">
        <v>57</v>
      </c>
      <c r="C33" s="2">
        <v>700</v>
      </c>
      <c r="D33" s="2">
        <v>2645</v>
      </c>
      <c r="E33" s="5">
        <v>1</v>
      </c>
      <c r="F33" s="5">
        <v>7</v>
      </c>
      <c r="G33" s="3">
        <f t="shared" si="0"/>
        <v>700</v>
      </c>
      <c r="H33" s="3">
        <f t="shared" si="1"/>
        <v>377.85714285714283</v>
      </c>
      <c r="J33" s="2">
        <f t="shared" si="2"/>
        <v>3345</v>
      </c>
      <c r="K33">
        <f t="shared" si="3"/>
        <v>8</v>
      </c>
      <c r="L33" s="13">
        <f t="shared" si="4"/>
        <v>0.2646502835538752</v>
      </c>
      <c r="M33" s="13">
        <f t="shared" si="5"/>
        <v>0.14285714285714285</v>
      </c>
      <c r="N33" s="13">
        <f t="shared" si="6"/>
        <v>1.8525519848771268</v>
      </c>
      <c r="O33" s="17">
        <f t="shared" si="7"/>
        <v>-1945</v>
      </c>
      <c r="P33" s="9">
        <f t="shared" si="8"/>
        <v>-6</v>
      </c>
      <c r="Q33" s="3">
        <f t="shared" si="9"/>
        <v>322.14285714285717</v>
      </c>
    </row>
    <row r="34" spans="1:17" ht="12.75">
      <c r="A34" t="s">
        <v>115</v>
      </c>
      <c r="B34" s="4" t="s">
        <v>82</v>
      </c>
      <c r="C34" s="2">
        <v>55805</v>
      </c>
      <c r="D34" s="2">
        <v>61018</v>
      </c>
      <c r="E34" s="5">
        <v>40</v>
      </c>
      <c r="F34" s="5">
        <v>50</v>
      </c>
      <c r="G34" s="3">
        <f t="shared" si="0"/>
        <v>1395.125</v>
      </c>
      <c r="H34" s="3">
        <f t="shared" si="1"/>
        <v>1220.36</v>
      </c>
      <c r="J34" s="2">
        <f t="shared" si="2"/>
        <v>116823</v>
      </c>
      <c r="K34">
        <f t="shared" si="3"/>
        <v>90</v>
      </c>
      <c r="L34" s="13">
        <f t="shared" si="4"/>
        <v>0.9145661935822217</v>
      </c>
      <c r="M34" s="13">
        <f t="shared" si="5"/>
        <v>0.8</v>
      </c>
      <c r="N34" s="13">
        <f t="shared" si="6"/>
        <v>1.143207741977777</v>
      </c>
      <c r="O34" s="17">
        <f t="shared" si="7"/>
        <v>-5213</v>
      </c>
      <c r="P34" s="9">
        <f t="shared" si="8"/>
        <v>-10</v>
      </c>
      <c r="Q34" s="3">
        <f t="shared" si="9"/>
        <v>174.7650000000001</v>
      </c>
    </row>
    <row r="35" spans="1:17" ht="12.75">
      <c r="A35" t="s">
        <v>113</v>
      </c>
      <c r="B35" s="4" t="s">
        <v>100</v>
      </c>
      <c r="C35" s="2">
        <v>35869</v>
      </c>
      <c r="D35" s="2">
        <v>110563</v>
      </c>
      <c r="E35" s="5">
        <v>75</v>
      </c>
      <c r="F35" s="5">
        <v>86</v>
      </c>
      <c r="G35" s="3">
        <f t="shared" si="0"/>
        <v>478.25333333333333</v>
      </c>
      <c r="H35" s="3">
        <f t="shared" si="1"/>
        <v>1285.6162790697674</v>
      </c>
      <c r="J35" s="2">
        <f t="shared" si="2"/>
        <v>146432</v>
      </c>
      <c r="K35">
        <f t="shared" si="3"/>
        <v>161</v>
      </c>
      <c r="L35" s="13">
        <f t="shared" si="4"/>
        <v>0.32442137062127474</v>
      </c>
      <c r="M35" s="13">
        <f t="shared" si="5"/>
        <v>0.872093023255814</v>
      </c>
      <c r="N35" s="13">
        <f t="shared" si="6"/>
        <v>0.3720031716457284</v>
      </c>
      <c r="O35" s="17">
        <f t="shared" si="7"/>
        <v>-74694</v>
      </c>
      <c r="P35" s="9">
        <f t="shared" si="8"/>
        <v>-11</v>
      </c>
      <c r="Q35" s="3">
        <f t="shared" si="9"/>
        <v>-807.3629457364341</v>
      </c>
    </row>
    <row r="36" spans="1:17" ht="12.75">
      <c r="A36" t="s">
        <v>115</v>
      </c>
      <c r="B36" s="4" t="s">
        <v>79</v>
      </c>
      <c r="C36" s="2">
        <v>230275</v>
      </c>
      <c r="D36" s="2">
        <v>212923</v>
      </c>
      <c r="E36" s="5">
        <v>177</v>
      </c>
      <c r="F36" s="5">
        <v>191</v>
      </c>
      <c r="G36" s="3">
        <f t="shared" si="0"/>
        <v>1300.9887005649719</v>
      </c>
      <c r="H36" s="3">
        <f t="shared" si="1"/>
        <v>1114.780104712042</v>
      </c>
      <c r="J36" s="2">
        <f t="shared" si="2"/>
        <v>443198</v>
      </c>
      <c r="K36">
        <f t="shared" si="3"/>
        <v>368</v>
      </c>
      <c r="L36" s="13">
        <f t="shared" si="4"/>
        <v>1.0814942490947432</v>
      </c>
      <c r="M36" s="13">
        <f t="shared" si="5"/>
        <v>0.9267015706806283</v>
      </c>
      <c r="N36" s="13">
        <f t="shared" si="6"/>
        <v>1.167036167102237</v>
      </c>
      <c r="O36" s="17">
        <f t="shared" si="7"/>
        <v>17352</v>
      </c>
      <c r="P36" s="9">
        <f t="shared" si="8"/>
        <v>-14</v>
      </c>
      <c r="Q36" s="3">
        <f t="shared" si="9"/>
        <v>186.20859585292988</v>
      </c>
    </row>
    <row r="37" spans="1:17" ht="12.75">
      <c r="A37" t="s">
        <v>113</v>
      </c>
      <c r="B37" s="4" t="s">
        <v>27</v>
      </c>
      <c r="C37" s="2">
        <v>28264</v>
      </c>
      <c r="D37" s="2">
        <v>35417</v>
      </c>
      <c r="E37" s="5">
        <v>60</v>
      </c>
      <c r="F37" s="5">
        <v>86</v>
      </c>
      <c r="G37" s="3">
        <f aca="true" t="shared" si="10" ref="G37:G68">C37/E37</f>
        <v>471.06666666666666</v>
      </c>
      <c r="H37" s="3">
        <f aca="true" t="shared" si="11" ref="H37:H68">D37/F37</f>
        <v>411.8255813953488</v>
      </c>
      <c r="J37" s="2">
        <f aca="true" t="shared" si="12" ref="J37:J68">SUM(C37:D37)</f>
        <v>63681</v>
      </c>
      <c r="K37">
        <f aca="true" t="shared" si="13" ref="K37:K68">SUM(E37:F37)</f>
        <v>146</v>
      </c>
      <c r="L37" s="13">
        <f aca="true" t="shared" si="14" ref="L37:L68">C37/D37</f>
        <v>0.7980348420250163</v>
      </c>
      <c r="M37" s="13">
        <f aca="true" t="shared" si="15" ref="M37:M68">E37/F37</f>
        <v>0.6976744186046512</v>
      </c>
      <c r="N37" s="13">
        <f aca="true" t="shared" si="16" ref="N37:N68">G37/H37</f>
        <v>1.1438499402358566</v>
      </c>
      <c r="O37" s="17">
        <f aca="true" t="shared" si="17" ref="O37:O68">C37-D37</f>
        <v>-7153</v>
      </c>
      <c r="P37" s="9">
        <f aca="true" t="shared" si="18" ref="P37:P68">E37-F37</f>
        <v>-26</v>
      </c>
      <c r="Q37" s="3">
        <f aca="true" t="shared" si="19" ref="Q37:Q68">G37-H37</f>
        <v>59.24108527131784</v>
      </c>
    </row>
    <row r="38" spans="1:17" ht="12.75">
      <c r="A38" t="s">
        <v>117</v>
      </c>
      <c r="B38" s="4" t="s">
        <v>28</v>
      </c>
      <c r="C38" s="2">
        <v>32110</v>
      </c>
      <c r="D38" s="2">
        <v>108408</v>
      </c>
      <c r="E38" s="5">
        <v>30</v>
      </c>
      <c r="F38" s="5">
        <v>56</v>
      </c>
      <c r="G38" s="3">
        <f t="shared" si="10"/>
        <v>1070.3333333333333</v>
      </c>
      <c r="H38" s="3">
        <f t="shared" si="11"/>
        <v>1935.857142857143</v>
      </c>
      <c r="J38" s="2">
        <f t="shared" si="12"/>
        <v>140518</v>
      </c>
      <c r="K38">
        <f t="shared" si="13"/>
        <v>86</v>
      </c>
      <c r="L38" s="13">
        <f t="shared" si="14"/>
        <v>0.2961958527045975</v>
      </c>
      <c r="M38" s="13">
        <f t="shared" si="15"/>
        <v>0.5357142857142857</v>
      </c>
      <c r="N38" s="13">
        <f t="shared" si="16"/>
        <v>0.5528989250485818</v>
      </c>
      <c r="O38" s="17">
        <f t="shared" si="17"/>
        <v>-76298</v>
      </c>
      <c r="P38" s="9">
        <f t="shared" si="18"/>
        <v>-26</v>
      </c>
      <c r="Q38" s="3">
        <f t="shared" si="19"/>
        <v>-865.5238095238096</v>
      </c>
    </row>
    <row r="39" spans="1:17" ht="12.75">
      <c r="A39" t="s">
        <v>110</v>
      </c>
      <c r="B39" s="4" t="s">
        <v>21</v>
      </c>
      <c r="C39" s="2">
        <v>24051</v>
      </c>
      <c r="D39" s="2">
        <v>71517</v>
      </c>
      <c r="E39" s="5">
        <v>13</v>
      </c>
      <c r="F39" s="5">
        <v>41</v>
      </c>
      <c r="G39" s="3">
        <f t="shared" si="10"/>
        <v>1850.076923076923</v>
      </c>
      <c r="H39" s="3">
        <f t="shared" si="11"/>
        <v>1744.3170731707316</v>
      </c>
      <c r="J39" s="2">
        <f t="shared" si="12"/>
        <v>95568</v>
      </c>
      <c r="K39">
        <f t="shared" si="13"/>
        <v>54</v>
      </c>
      <c r="L39" s="13">
        <f t="shared" si="14"/>
        <v>0.33629766349259615</v>
      </c>
      <c r="M39" s="13">
        <f t="shared" si="15"/>
        <v>0.3170731707317073</v>
      </c>
      <c r="N39" s="13">
        <f t="shared" si="16"/>
        <v>1.0606310925535725</v>
      </c>
      <c r="O39" s="17">
        <f t="shared" si="17"/>
        <v>-47466</v>
      </c>
      <c r="P39" s="9">
        <f t="shared" si="18"/>
        <v>-28</v>
      </c>
      <c r="Q39" s="3">
        <f t="shared" si="19"/>
        <v>105.75984990619145</v>
      </c>
    </row>
    <row r="40" spans="1:17" ht="12.75">
      <c r="A40" t="s">
        <v>107</v>
      </c>
      <c r="B40" s="4" t="s">
        <v>48</v>
      </c>
      <c r="C40" s="2">
        <v>611115</v>
      </c>
      <c r="D40" s="2">
        <v>731443</v>
      </c>
      <c r="E40">
        <v>430</v>
      </c>
      <c r="F40">
        <v>466</v>
      </c>
      <c r="G40" s="3">
        <f t="shared" si="10"/>
        <v>1421.1976744186047</v>
      </c>
      <c r="H40" s="3">
        <f t="shared" si="11"/>
        <v>1569.6201716738196</v>
      </c>
      <c r="J40" s="2">
        <f t="shared" si="12"/>
        <v>1342558</v>
      </c>
      <c r="K40">
        <f t="shared" si="13"/>
        <v>896</v>
      </c>
      <c r="L40" s="13">
        <f t="shared" si="14"/>
        <v>0.8354923076712745</v>
      </c>
      <c r="M40" s="13">
        <f t="shared" si="15"/>
        <v>0.9227467811158798</v>
      </c>
      <c r="N40" s="13">
        <f t="shared" si="16"/>
        <v>0.9054405008716603</v>
      </c>
      <c r="O40" s="17">
        <f t="shared" si="17"/>
        <v>-120328</v>
      </c>
      <c r="P40" s="9">
        <f t="shared" si="18"/>
        <v>-36</v>
      </c>
      <c r="Q40" s="3">
        <f t="shared" si="19"/>
        <v>-148.42249725521492</v>
      </c>
    </row>
    <row r="41" spans="1:17" ht="12.75">
      <c r="A41" t="s">
        <v>107</v>
      </c>
      <c r="B41" s="4" t="s">
        <v>51</v>
      </c>
      <c r="C41" s="2">
        <v>617488</v>
      </c>
      <c r="D41" s="2">
        <v>586006</v>
      </c>
      <c r="E41">
        <v>478</v>
      </c>
      <c r="F41">
        <v>516</v>
      </c>
      <c r="G41" s="3">
        <f t="shared" si="10"/>
        <v>1291.81589958159</v>
      </c>
      <c r="H41" s="3">
        <f t="shared" si="11"/>
        <v>1135.6705426356589</v>
      </c>
      <c r="J41" s="2">
        <f t="shared" si="12"/>
        <v>1203494</v>
      </c>
      <c r="K41">
        <f t="shared" si="13"/>
        <v>994</v>
      </c>
      <c r="L41" s="13">
        <f t="shared" si="14"/>
        <v>1.053722999423214</v>
      </c>
      <c r="M41" s="13">
        <f t="shared" si="15"/>
        <v>0.9263565891472868</v>
      </c>
      <c r="N41" s="13">
        <f t="shared" si="16"/>
        <v>1.1374917734359382</v>
      </c>
      <c r="O41" s="17">
        <f t="shared" si="17"/>
        <v>31482</v>
      </c>
      <c r="P41" s="9">
        <f t="shared" si="18"/>
        <v>-38</v>
      </c>
      <c r="Q41" s="3">
        <f t="shared" si="19"/>
        <v>156.1453569459311</v>
      </c>
    </row>
    <row r="42" spans="1:17" ht="12.75">
      <c r="A42" t="s">
        <v>111</v>
      </c>
      <c r="B42" s="4" t="s">
        <v>36</v>
      </c>
      <c r="C42" s="2">
        <v>91736</v>
      </c>
      <c r="D42" s="2">
        <v>102760</v>
      </c>
      <c r="E42" s="5">
        <v>175</v>
      </c>
      <c r="F42" s="5">
        <v>222</v>
      </c>
      <c r="G42" s="3">
        <f t="shared" si="10"/>
        <v>524.2057142857143</v>
      </c>
      <c r="H42" s="3">
        <f t="shared" si="11"/>
        <v>462.8828828828829</v>
      </c>
      <c r="J42" s="2">
        <f t="shared" si="12"/>
        <v>194496</v>
      </c>
      <c r="K42">
        <f t="shared" si="13"/>
        <v>397</v>
      </c>
      <c r="L42" s="13">
        <f t="shared" si="14"/>
        <v>0.8927209030751265</v>
      </c>
      <c r="M42" s="13">
        <f t="shared" si="15"/>
        <v>0.7882882882882883</v>
      </c>
      <c r="N42" s="13">
        <f t="shared" si="16"/>
        <v>1.132480231329589</v>
      </c>
      <c r="O42" s="17">
        <f t="shared" si="17"/>
        <v>-11024</v>
      </c>
      <c r="P42" s="9">
        <f t="shared" si="18"/>
        <v>-47</v>
      </c>
      <c r="Q42" s="3">
        <f t="shared" si="19"/>
        <v>61.32283140283141</v>
      </c>
    </row>
    <row r="43" spans="1:17" ht="12.75">
      <c r="A43" t="s">
        <v>109</v>
      </c>
      <c r="B43" s="4" t="s">
        <v>96</v>
      </c>
      <c r="C43" s="2">
        <v>25444</v>
      </c>
      <c r="D43" s="2">
        <v>59236</v>
      </c>
      <c r="E43" s="5">
        <v>21</v>
      </c>
      <c r="F43" s="5">
        <v>73</v>
      </c>
      <c r="G43" s="3">
        <f t="shared" si="10"/>
        <v>1211.6190476190477</v>
      </c>
      <c r="H43" s="3">
        <f t="shared" si="11"/>
        <v>811.4520547945206</v>
      </c>
      <c r="J43" s="2">
        <f t="shared" si="12"/>
        <v>84680</v>
      </c>
      <c r="K43">
        <f t="shared" si="13"/>
        <v>94</v>
      </c>
      <c r="L43" s="13">
        <f t="shared" si="14"/>
        <v>0.4295360929164697</v>
      </c>
      <c r="M43" s="13">
        <f t="shared" si="15"/>
        <v>0.2876712328767123</v>
      </c>
      <c r="N43" s="13">
        <f t="shared" si="16"/>
        <v>1.4931492753762996</v>
      </c>
      <c r="O43" s="17">
        <f t="shared" si="17"/>
        <v>-33792</v>
      </c>
      <c r="P43" s="9">
        <f t="shared" si="18"/>
        <v>-52</v>
      </c>
      <c r="Q43" s="3">
        <f t="shared" si="19"/>
        <v>400.16699282452714</v>
      </c>
    </row>
    <row r="44" spans="1:17" ht="12.75">
      <c r="A44" t="s">
        <v>112</v>
      </c>
      <c r="B44" s="4" t="s">
        <v>39</v>
      </c>
      <c r="C44" s="2">
        <v>151828</v>
      </c>
      <c r="D44" s="2">
        <v>167778</v>
      </c>
      <c r="E44" s="5">
        <v>266</v>
      </c>
      <c r="F44" s="5">
        <v>322</v>
      </c>
      <c r="G44" s="3">
        <f t="shared" si="10"/>
        <v>570.781954887218</v>
      </c>
      <c r="H44" s="3">
        <f t="shared" si="11"/>
        <v>521.0496894409938</v>
      </c>
      <c r="J44" s="2">
        <f t="shared" si="12"/>
        <v>319606</v>
      </c>
      <c r="K44">
        <f t="shared" si="13"/>
        <v>588</v>
      </c>
      <c r="L44" s="13">
        <f t="shared" si="14"/>
        <v>0.9049339007498003</v>
      </c>
      <c r="M44" s="13">
        <f t="shared" si="15"/>
        <v>0.8260869565217391</v>
      </c>
      <c r="N44" s="13">
        <f t="shared" si="16"/>
        <v>1.095446300907653</v>
      </c>
      <c r="O44" s="17">
        <f t="shared" si="17"/>
        <v>-15950</v>
      </c>
      <c r="P44" s="9">
        <f t="shared" si="18"/>
        <v>-56</v>
      </c>
      <c r="Q44" s="3">
        <f t="shared" si="19"/>
        <v>49.73226544622423</v>
      </c>
    </row>
    <row r="45" spans="1:17" ht="12.75">
      <c r="A45" t="s">
        <v>118</v>
      </c>
      <c r="B45" s="4" t="s">
        <v>29</v>
      </c>
      <c r="C45" s="2">
        <v>3193</v>
      </c>
      <c r="D45" s="2">
        <v>32861</v>
      </c>
      <c r="E45" s="5">
        <v>5</v>
      </c>
      <c r="F45" s="5">
        <v>70</v>
      </c>
      <c r="G45" s="3">
        <f t="shared" si="10"/>
        <v>638.6</v>
      </c>
      <c r="H45" s="3">
        <f t="shared" si="11"/>
        <v>469.4428571428571</v>
      </c>
      <c r="J45" s="2">
        <f t="shared" si="12"/>
        <v>36054</v>
      </c>
      <c r="K45">
        <f t="shared" si="13"/>
        <v>75</v>
      </c>
      <c r="L45" s="13">
        <f t="shared" si="14"/>
        <v>0.09716685432579654</v>
      </c>
      <c r="M45" s="13">
        <f t="shared" si="15"/>
        <v>0.07142857142857142</v>
      </c>
      <c r="N45" s="13">
        <f t="shared" si="16"/>
        <v>1.3603359605611516</v>
      </c>
      <c r="O45" s="17">
        <f t="shared" si="17"/>
        <v>-29668</v>
      </c>
      <c r="P45" s="9">
        <f t="shared" si="18"/>
        <v>-65</v>
      </c>
      <c r="Q45" s="3">
        <f t="shared" si="19"/>
        <v>169.1571428571429</v>
      </c>
    </row>
    <row r="46" spans="1:17" ht="12.75">
      <c r="A46" t="s">
        <v>108</v>
      </c>
      <c r="B46" s="4" t="s">
        <v>104</v>
      </c>
      <c r="C46" s="2">
        <v>74737</v>
      </c>
      <c r="D46" s="2">
        <v>98618</v>
      </c>
      <c r="E46">
        <v>117</v>
      </c>
      <c r="F46">
        <v>185</v>
      </c>
      <c r="G46" s="3">
        <f t="shared" si="10"/>
        <v>638.7777777777778</v>
      </c>
      <c r="H46" s="3">
        <f t="shared" si="11"/>
        <v>533.0702702702703</v>
      </c>
      <c r="J46" s="2">
        <f t="shared" si="12"/>
        <v>173355</v>
      </c>
      <c r="K46">
        <f t="shared" si="13"/>
        <v>302</v>
      </c>
      <c r="L46" s="13">
        <f t="shared" si="14"/>
        <v>0.7578433957289744</v>
      </c>
      <c r="M46" s="13">
        <f t="shared" si="15"/>
        <v>0.6324324324324324</v>
      </c>
      <c r="N46" s="13">
        <f t="shared" si="16"/>
        <v>1.1982993864090623</v>
      </c>
      <c r="O46" s="17">
        <f t="shared" si="17"/>
        <v>-23881</v>
      </c>
      <c r="P46" s="9">
        <f t="shared" si="18"/>
        <v>-68</v>
      </c>
      <c r="Q46" s="3">
        <f t="shared" si="19"/>
        <v>105.70750750750756</v>
      </c>
    </row>
    <row r="47" spans="1:17" ht="12.75">
      <c r="A47" t="s">
        <v>113</v>
      </c>
      <c r="B47" s="4" t="s">
        <v>43</v>
      </c>
      <c r="C47" s="2">
        <v>16609</v>
      </c>
      <c r="D47" s="2">
        <v>53022</v>
      </c>
      <c r="E47" s="5">
        <v>38</v>
      </c>
      <c r="F47" s="5">
        <v>111</v>
      </c>
      <c r="G47" s="3">
        <f t="shared" si="10"/>
        <v>437.07894736842104</v>
      </c>
      <c r="H47" s="3">
        <f t="shared" si="11"/>
        <v>477.6756756756757</v>
      </c>
      <c r="J47" s="2">
        <f t="shared" si="12"/>
        <v>69631</v>
      </c>
      <c r="K47">
        <f t="shared" si="13"/>
        <v>149</v>
      </c>
      <c r="L47" s="13">
        <f t="shared" si="14"/>
        <v>0.313247331296443</v>
      </c>
      <c r="M47" s="13">
        <f t="shared" si="15"/>
        <v>0.34234234234234234</v>
      </c>
      <c r="N47" s="13">
        <f t="shared" si="16"/>
        <v>0.9150119414185571</v>
      </c>
      <c r="O47" s="17">
        <f t="shared" si="17"/>
        <v>-36413</v>
      </c>
      <c r="P47" s="9">
        <f t="shared" si="18"/>
        <v>-73</v>
      </c>
      <c r="Q47" s="3">
        <f t="shared" si="19"/>
        <v>-40.59672830725464</v>
      </c>
    </row>
    <row r="48" spans="1:17" ht="12.75">
      <c r="A48" t="s">
        <v>113</v>
      </c>
      <c r="B48" s="4" t="s">
        <v>44</v>
      </c>
      <c r="C48" s="2">
        <v>17606</v>
      </c>
      <c r="D48" s="2">
        <v>47112</v>
      </c>
      <c r="E48" s="5">
        <v>36</v>
      </c>
      <c r="F48" s="5">
        <v>110</v>
      </c>
      <c r="G48" s="3">
        <f t="shared" si="10"/>
        <v>489.05555555555554</v>
      </c>
      <c r="H48" s="3">
        <f t="shared" si="11"/>
        <v>428.2909090909091</v>
      </c>
      <c r="J48" s="2">
        <f t="shared" si="12"/>
        <v>64718</v>
      </c>
      <c r="K48">
        <f t="shared" si="13"/>
        <v>146</v>
      </c>
      <c r="L48" s="13">
        <f t="shared" si="14"/>
        <v>0.37370521310918664</v>
      </c>
      <c r="M48" s="13">
        <f t="shared" si="15"/>
        <v>0.32727272727272727</v>
      </c>
      <c r="N48" s="13">
        <f t="shared" si="16"/>
        <v>1.141877040055848</v>
      </c>
      <c r="O48" s="17">
        <f t="shared" si="17"/>
        <v>-29506</v>
      </c>
      <c r="P48" s="9">
        <f t="shared" si="18"/>
        <v>-74</v>
      </c>
      <c r="Q48" s="3">
        <f t="shared" si="19"/>
        <v>60.76464646464643</v>
      </c>
    </row>
    <row r="49" spans="1:17" ht="12.75">
      <c r="A49" t="s">
        <v>115</v>
      </c>
      <c r="B49" s="4" t="s">
        <v>81</v>
      </c>
      <c r="C49" s="2">
        <v>183939</v>
      </c>
      <c r="D49" s="2">
        <v>254346</v>
      </c>
      <c r="E49" s="5">
        <v>208</v>
      </c>
      <c r="F49">
        <v>297</v>
      </c>
      <c r="G49" s="3">
        <f t="shared" si="10"/>
        <v>884.3221153846154</v>
      </c>
      <c r="H49" s="3">
        <f t="shared" si="11"/>
        <v>856.3838383838383</v>
      </c>
      <c r="J49" s="2">
        <f t="shared" si="12"/>
        <v>438285</v>
      </c>
      <c r="K49">
        <f t="shared" si="13"/>
        <v>505</v>
      </c>
      <c r="L49" s="13">
        <f t="shared" si="14"/>
        <v>0.7231841664504258</v>
      </c>
      <c r="M49" s="13">
        <f t="shared" si="15"/>
        <v>0.7003367003367004</v>
      </c>
      <c r="N49" s="13">
        <f t="shared" si="16"/>
        <v>1.03262354536431</v>
      </c>
      <c r="O49" s="17">
        <f t="shared" si="17"/>
        <v>-70407</v>
      </c>
      <c r="P49" s="9">
        <f t="shared" si="18"/>
        <v>-89</v>
      </c>
      <c r="Q49" s="3">
        <f t="shared" si="19"/>
        <v>27.93827700077702</v>
      </c>
    </row>
    <row r="50" spans="1:17" ht="12.75">
      <c r="A50" t="s">
        <v>116</v>
      </c>
      <c r="B50" s="4" t="s">
        <v>105</v>
      </c>
      <c r="C50" s="2">
        <v>15495</v>
      </c>
      <c r="D50" s="2">
        <v>61417</v>
      </c>
      <c r="E50" s="5">
        <v>30</v>
      </c>
      <c r="F50" s="5">
        <v>120</v>
      </c>
      <c r="G50" s="3">
        <f t="shared" si="10"/>
        <v>516.5</v>
      </c>
      <c r="H50" s="3">
        <f t="shared" si="11"/>
        <v>511.80833333333334</v>
      </c>
      <c r="J50" s="2">
        <f t="shared" si="12"/>
        <v>76912</v>
      </c>
      <c r="K50">
        <f t="shared" si="13"/>
        <v>150</v>
      </c>
      <c r="L50" s="13">
        <f t="shared" si="14"/>
        <v>0.25229171076412066</v>
      </c>
      <c r="M50" s="13">
        <f t="shared" si="15"/>
        <v>0.25</v>
      </c>
      <c r="N50" s="13">
        <f t="shared" si="16"/>
        <v>1.0091668430564826</v>
      </c>
      <c r="O50" s="17">
        <f t="shared" si="17"/>
        <v>-45922</v>
      </c>
      <c r="P50" s="9">
        <f t="shared" si="18"/>
        <v>-90</v>
      </c>
      <c r="Q50" s="3">
        <f t="shared" si="19"/>
        <v>4.691666666666663</v>
      </c>
    </row>
    <row r="51" spans="1:17" ht="12.75">
      <c r="A51" t="s">
        <v>107</v>
      </c>
      <c r="B51" s="4" t="s">
        <v>30</v>
      </c>
      <c r="C51" s="2">
        <v>560193</v>
      </c>
      <c r="D51" s="2">
        <v>444163</v>
      </c>
      <c r="E51" s="5">
        <v>652</v>
      </c>
      <c r="F51" s="5">
        <v>745</v>
      </c>
      <c r="G51" s="3">
        <f t="shared" si="10"/>
        <v>859.1917177914111</v>
      </c>
      <c r="H51" s="3">
        <f t="shared" si="11"/>
        <v>596.1919463087248</v>
      </c>
      <c r="J51" s="2">
        <f t="shared" si="12"/>
        <v>1004356</v>
      </c>
      <c r="K51">
        <f t="shared" si="13"/>
        <v>1397</v>
      </c>
      <c r="L51" s="13">
        <f t="shared" si="14"/>
        <v>1.2612329257502313</v>
      </c>
      <c r="M51" s="13">
        <f t="shared" si="15"/>
        <v>0.8751677852348994</v>
      </c>
      <c r="N51" s="13">
        <f t="shared" si="16"/>
        <v>1.4411327142391448</v>
      </c>
      <c r="O51" s="17">
        <f t="shared" si="17"/>
        <v>116030</v>
      </c>
      <c r="P51" s="9">
        <f t="shared" si="18"/>
        <v>-93</v>
      </c>
      <c r="Q51" s="3">
        <f t="shared" si="19"/>
        <v>262.99977148268624</v>
      </c>
    </row>
    <row r="52" spans="1:17" ht="12.75">
      <c r="A52" t="s">
        <v>116</v>
      </c>
      <c r="B52" s="4" t="s">
        <v>20</v>
      </c>
      <c r="C52" s="2">
        <v>38217</v>
      </c>
      <c r="D52" s="2">
        <v>93827</v>
      </c>
      <c r="E52" s="5">
        <v>56</v>
      </c>
      <c r="F52" s="5">
        <v>157</v>
      </c>
      <c r="G52" s="3">
        <f t="shared" si="10"/>
        <v>682.4464285714286</v>
      </c>
      <c r="H52" s="3">
        <f t="shared" si="11"/>
        <v>597.624203821656</v>
      </c>
      <c r="J52" s="2">
        <f t="shared" si="12"/>
        <v>132044</v>
      </c>
      <c r="K52">
        <f t="shared" si="13"/>
        <v>213</v>
      </c>
      <c r="L52" s="13">
        <f t="shared" si="14"/>
        <v>0.40731345987828665</v>
      </c>
      <c r="M52" s="13">
        <f t="shared" si="15"/>
        <v>0.35668789808917195</v>
      </c>
      <c r="N52" s="13">
        <f t="shared" si="16"/>
        <v>1.1419323785873394</v>
      </c>
      <c r="O52" s="17">
        <f t="shared" si="17"/>
        <v>-55610</v>
      </c>
      <c r="P52" s="9">
        <f t="shared" si="18"/>
        <v>-101</v>
      </c>
      <c r="Q52" s="3">
        <f t="shared" si="19"/>
        <v>84.82222474977254</v>
      </c>
    </row>
    <row r="53" spans="1:17" ht="12.75">
      <c r="A53" t="s">
        <v>112</v>
      </c>
      <c r="B53" s="4" t="s">
        <v>92</v>
      </c>
      <c r="C53" s="2">
        <v>14990</v>
      </c>
      <c r="D53" s="2">
        <v>103406</v>
      </c>
      <c r="E53" s="5">
        <v>20</v>
      </c>
      <c r="F53" s="5">
        <v>125</v>
      </c>
      <c r="G53" s="3">
        <f t="shared" si="10"/>
        <v>749.5</v>
      </c>
      <c r="H53" s="3">
        <f t="shared" si="11"/>
        <v>827.248</v>
      </c>
      <c r="J53" s="2">
        <f t="shared" si="12"/>
        <v>118396</v>
      </c>
      <c r="K53">
        <f t="shared" si="13"/>
        <v>145</v>
      </c>
      <c r="L53" s="13">
        <f t="shared" si="14"/>
        <v>0.14496257470552967</v>
      </c>
      <c r="M53" s="13">
        <f t="shared" si="15"/>
        <v>0.16</v>
      </c>
      <c r="N53" s="13">
        <f t="shared" si="16"/>
        <v>0.9060160919095603</v>
      </c>
      <c r="O53" s="17">
        <f t="shared" si="17"/>
        <v>-88416</v>
      </c>
      <c r="P53" s="9">
        <f t="shared" si="18"/>
        <v>-105</v>
      </c>
      <c r="Q53" s="3">
        <f t="shared" si="19"/>
        <v>-77.74800000000005</v>
      </c>
    </row>
    <row r="54" spans="1:17" ht="12.75">
      <c r="A54" t="s">
        <v>118</v>
      </c>
      <c r="B54" s="4" t="s">
        <v>24</v>
      </c>
      <c r="C54" s="2">
        <v>251614</v>
      </c>
      <c r="D54" s="2">
        <v>373531</v>
      </c>
      <c r="E54" s="5">
        <v>489</v>
      </c>
      <c r="F54" s="5">
        <v>605</v>
      </c>
      <c r="G54" s="3">
        <f t="shared" si="10"/>
        <v>514.5480572597137</v>
      </c>
      <c r="H54" s="3">
        <f t="shared" si="11"/>
        <v>617.406611570248</v>
      </c>
      <c r="J54" s="2">
        <f t="shared" si="12"/>
        <v>625145</v>
      </c>
      <c r="K54">
        <f t="shared" si="13"/>
        <v>1094</v>
      </c>
      <c r="L54" s="13">
        <f t="shared" si="14"/>
        <v>0.6736094192985321</v>
      </c>
      <c r="M54" s="13">
        <f t="shared" si="15"/>
        <v>0.8082644628099174</v>
      </c>
      <c r="N54" s="13">
        <f t="shared" si="16"/>
        <v>0.8334022467803924</v>
      </c>
      <c r="O54" s="17">
        <f t="shared" si="17"/>
        <v>-121917</v>
      </c>
      <c r="P54" s="9">
        <f t="shared" si="18"/>
        <v>-116</v>
      </c>
      <c r="Q54" s="3">
        <f t="shared" si="19"/>
        <v>-102.85855431053426</v>
      </c>
    </row>
    <row r="55" spans="1:17" ht="12.75">
      <c r="A55" t="s">
        <v>117</v>
      </c>
      <c r="B55" s="4" t="s">
        <v>32</v>
      </c>
      <c r="C55" s="2">
        <v>106462</v>
      </c>
      <c r="D55" s="2">
        <v>216985</v>
      </c>
      <c r="E55" s="5">
        <v>123</v>
      </c>
      <c r="F55" s="5">
        <v>269</v>
      </c>
      <c r="G55" s="3">
        <f t="shared" si="10"/>
        <v>865.5447154471544</v>
      </c>
      <c r="H55" s="3">
        <f t="shared" si="11"/>
        <v>806.635687732342</v>
      </c>
      <c r="J55" s="2">
        <f t="shared" si="12"/>
        <v>323447</v>
      </c>
      <c r="K55">
        <f t="shared" si="13"/>
        <v>392</v>
      </c>
      <c r="L55" s="13">
        <f t="shared" si="14"/>
        <v>0.49064221029103394</v>
      </c>
      <c r="M55" s="13">
        <f t="shared" si="15"/>
        <v>0.45724907063197023</v>
      </c>
      <c r="N55" s="13">
        <f t="shared" si="16"/>
        <v>1.073030524945432</v>
      </c>
      <c r="O55" s="17">
        <f t="shared" si="17"/>
        <v>-110523</v>
      </c>
      <c r="P55" s="9">
        <f t="shared" si="18"/>
        <v>-146</v>
      </c>
      <c r="Q55" s="3">
        <f t="shared" si="19"/>
        <v>58.909027714812396</v>
      </c>
    </row>
    <row r="56" spans="1:17" ht="12.75">
      <c r="A56" t="s">
        <v>110</v>
      </c>
      <c r="B56" s="4" t="s">
        <v>94</v>
      </c>
      <c r="C56" s="2">
        <v>39590</v>
      </c>
      <c r="D56" s="2">
        <v>151945</v>
      </c>
      <c r="E56" s="5">
        <v>56</v>
      </c>
      <c r="F56" s="5">
        <v>210</v>
      </c>
      <c r="G56" s="3">
        <f t="shared" si="10"/>
        <v>706.9642857142857</v>
      </c>
      <c r="H56" s="3">
        <f t="shared" si="11"/>
        <v>723.547619047619</v>
      </c>
      <c r="J56" s="2">
        <f t="shared" si="12"/>
        <v>191535</v>
      </c>
      <c r="K56">
        <f t="shared" si="13"/>
        <v>266</v>
      </c>
      <c r="L56" s="13">
        <f t="shared" si="14"/>
        <v>0.2605548060153345</v>
      </c>
      <c r="M56" s="13">
        <f t="shared" si="15"/>
        <v>0.26666666666666666</v>
      </c>
      <c r="N56" s="13">
        <f t="shared" si="16"/>
        <v>0.9770805225575043</v>
      </c>
      <c r="O56" s="17">
        <f t="shared" si="17"/>
        <v>-112355</v>
      </c>
      <c r="P56" s="9">
        <f t="shared" si="18"/>
        <v>-154</v>
      </c>
      <c r="Q56" s="3">
        <f t="shared" si="19"/>
        <v>-16.58333333333337</v>
      </c>
    </row>
    <row r="57" spans="1:17" ht="12.75">
      <c r="A57" t="s">
        <v>114</v>
      </c>
      <c r="B57" s="4" t="s">
        <v>95</v>
      </c>
      <c r="C57" s="2">
        <v>12281</v>
      </c>
      <c r="D57" s="2">
        <v>121782</v>
      </c>
      <c r="E57" s="5">
        <v>6</v>
      </c>
      <c r="F57" s="5">
        <v>174</v>
      </c>
      <c r="G57" s="3">
        <f t="shared" si="10"/>
        <v>2046.8333333333333</v>
      </c>
      <c r="H57" s="3">
        <f t="shared" si="11"/>
        <v>699.8965517241379</v>
      </c>
      <c r="J57" s="2">
        <f t="shared" si="12"/>
        <v>134063</v>
      </c>
      <c r="K57">
        <f t="shared" si="13"/>
        <v>180</v>
      </c>
      <c r="L57" s="13">
        <f t="shared" si="14"/>
        <v>0.10084413131661493</v>
      </c>
      <c r="M57" s="13">
        <f t="shared" si="15"/>
        <v>0.034482758620689655</v>
      </c>
      <c r="N57" s="13">
        <f t="shared" si="16"/>
        <v>2.9244798081818333</v>
      </c>
      <c r="O57" s="17">
        <f t="shared" si="17"/>
        <v>-109501</v>
      </c>
      <c r="P57" s="9">
        <f t="shared" si="18"/>
        <v>-168</v>
      </c>
      <c r="Q57" s="3">
        <f t="shared" si="19"/>
        <v>1346.9367816091954</v>
      </c>
    </row>
    <row r="58" spans="1:17" ht="12.75">
      <c r="A58" t="s">
        <v>115</v>
      </c>
      <c r="B58" s="4" t="s">
        <v>91</v>
      </c>
      <c r="C58" s="2">
        <v>2050</v>
      </c>
      <c r="D58" s="2">
        <v>139071</v>
      </c>
      <c r="E58" s="5">
        <v>4</v>
      </c>
      <c r="F58" s="5">
        <v>172</v>
      </c>
      <c r="G58" s="3">
        <f t="shared" si="10"/>
        <v>512.5</v>
      </c>
      <c r="H58" s="3">
        <f t="shared" si="11"/>
        <v>808.5523255813954</v>
      </c>
      <c r="J58" s="2">
        <f t="shared" si="12"/>
        <v>141121</v>
      </c>
      <c r="K58">
        <f t="shared" si="13"/>
        <v>176</v>
      </c>
      <c r="L58" s="13">
        <f t="shared" si="14"/>
        <v>0.014740672030833171</v>
      </c>
      <c r="M58" s="13">
        <f t="shared" si="15"/>
        <v>0.023255813953488372</v>
      </c>
      <c r="N58" s="13">
        <f t="shared" si="16"/>
        <v>0.6338488973258264</v>
      </c>
      <c r="O58" s="17">
        <f t="shared" si="17"/>
        <v>-137021</v>
      </c>
      <c r="P58" s="9">
        <f t="shared" si="18"/>
        <v>-168</v>
      </c>
      <c r="Q58" s="3">
        <f t="shared" si="19"/>
        <v>-296.0523255813954</v>
      </c>
    </row>
    <row r="59" spans="1:17" ht="12.75">
      <c r="A59" t="s">
        <v>112</v>
      </c>
      <c r="B59" s="4" t="s">
        <v>98</v>
      </c>
      <c r="C59" s="2">
        <v>24805</v>
      </c>
      <c r="D59" s="2">
        <v>133933</v>
      </c>
      <c r="E59" s="5">
        <v>23</v>
      </c>
      <c r="F59" s="5">
        <v>200</v>
      </c>
      <c r="G59" s="3">
        <f t="shared" si="10"/>
        <v>1078.4782608695652</v>
      </c>
      <c r="H59" s="3">
        <f t="shared" si="11"/>
        <v>669.665</v>
      </c>
      <c r="J59" s="2">
        <f t="shared" si="12"/>
        <v>158738</v>
      </c>
      <c r="K59">
        <f t="shared" si="13"/>
        <v>223</v>
      </c>
      <c r="L59" s="13">
        <f t="shared" si="14"/>
        <v>0.18520454256979235</v>
      </c>
      <c r="M59" s="13">
        <f t="shared" si="15"/>
        <v>0.115</v>
      </c>
      <c r="N59" s="13">
        <f t="shared" si="16"/>
        <v>1.6104742832155858</v>
      </c>
      <c r="O59" s="17">
        <f t="shared" si="17"/>
        <v>-109128</v>
      </c>
      <c r="P59" s="9">
        <f t="shared" si="18"/>
        <v>-177</v>
      </c>
      <c r="Q59" s="3">
        <f t="shared" si="19"/>
        <v>408.8132608695653</v>
      </c>
    </row>
    <row r="60" spans="1:17" ht="12.75">
      <c r="A60" t="s">
        <v>114</v>
      </c>
      <c r="B60" s="4" t="s">
        <v>47</v>
      </c>
      <c r="C60" s="2">
        <v>16997</v>
      </c>
      <c r="D60" s="2">
        <v>220363</v>
      </c>
      <c r="E60" s="5">
        <v>23</v>
      </c>
      <c r="F60" s="5">
        <v>212</v>
      </c>
      <c r="G60" s="3">
        <f t="shared" si="10"/>
        <v>739</v>
      </c>
      <c r="H60" s="3">
        <f t="shared" si="11"/>
        <v>1039.448113207547</v>
      </c>
      <c r="J60" s="2">
        <f t="shared" si="12"/>
        <v>237360</v>
      </c>
      <c r="K60">
        <f t="shared" si="13"/>
        <v>235</v>
      </c>
      <c r="L60" s="13">
        <f t="shared" si="14"/>
        <v>0.07713182340048012</v>
      </c>
      <c r="M60" s="13">
        <f t="shared" si="15"/>
        <v>0.10849056603773585</v>
      </c>
      <c r="N60" s="13">
        <f t="shared" si="16"/>
        <v>0.7109541983000777</v>
      </c>
      <c r="O60" s="17">
        <f t="shared" si="17"/>
        <v>-203366</v>
      </c>
      <c r="P60" s="9">
        <f t="shared" si="18"/>
        <v>-189</v>
      </c>
      <c r="Q60" s="3">
        <f t="shared" si="19"/>
        <v>-300.44811320754707</v>
      </c>
    </row>
    <row r="61" spans="1:17" ht="12.75">
      <c r="A61" t="s">
        <v>116</v>
      </c>
      <c r="B61" s="4" t="s">
        <v>17</v>
      </c>
      <c r="C61" s="2">
        <v>193450</v>
      </c>
      <c r="D61" s="2">
        <v>325790</v>
      </c>
      <c r="E61" s="5">
        <v>319</v>
      </c>
      <c r="F61" s="5">
        <v>562</v>
      </c>
      <c r="G61" s="3">
        <f t="shared" si="10"/>
        <v>606.4263322884012</v>
      </c>
      <c r="H61" s="3">
        <f t="shared" si="11"/>
        <v>579.6975088967971</v>
      </c>
      <c r="J61" s="2">
        <f t="shared" si="12"/>
        <v>519240</v>
      </c>
      <c r="K61">
        <f t="shared" si="13"/>
        <v>881</v>
      </c>
      <c r="L61" s="13">
        <f t="shared" si="14"/>
        <v>0.5937874090671905</v>
      </c>
      <c r="M61" s="13">
        <f t="shared" si="15"/>
        <v>0.5676156583629893</v>
      </c>
      <c r="N61" s="13">
        <f t="shared" si="16"/>
        <v>1.0461082253785614</v>
      </c>
      <c r="O61" s="17">
        <f t="shared" si="17"/>
        <v>-132340</v>
      </c>
      <c r="P61" s="9">
        <f t="shared" si="18"/>
        <v>-243</v>
      </c>
      <c r="Q61" s="3">
        <f t="shared" si="19"/>
        <v>26.728823391604124</v>
      </c>
    </row>
    <row r="62" spans="1:17" ht="12.75">
      <c r="A62" t="s">
        <v>118</v>
      </c>
      <c r="B62" s="4" t="s">
        <v>25</v>
      </c>
      <c r="C62" s="2">
        <v>355150</v>
      </c>
      <c r="D62" s="2">
        <v>716161</v>
      </c>
      <c r="E62" s="5">
        <v>210</v>
      </c>
      <c r="F62" s="5">
        <v>499</v>
      </c>
      <c r="G62" s="3">
        <f t="shared" si="10"/>
        <v>1691.1904761904761</v>
      </c>
      <c r="H62" s="3">
        <f t="shared" si="11"/>
        <v>1435.192384769539</v>
      </c>
      <c r="J62" s="2">
        <f t="shared" si="12"/>
        <v>1071311</v>
      </c>
      <c r="K62">
        <f t="shared" si="13"/>
        <v>709</v>
      </c>
      <c r="L62" s="13">
        <f t="shared" si="14"/>
        <v>0.4959080430238452</v>
      </c>
      <c r="M62" s="13">
        <f t="shared" si="15"/>
        <v>0.42084168336673344</v>
      </c>
      <c r="N62" s="13">
        <f t="shared" si="16"/>
        <v>1.1783719688995178</v>
      </c>
      <c r="O62" s="17">
        <f t="shared" si="17"/>
        <v>-361011</v>
      </c>
      <c r="P62" s="9">
        <f t="shared" si="18"/>
        <v>-289</v>
      </c>
      <c r="Q62" s="3">
        <f t="shared" si="19"/>
        <v>255.99809142093704</v>
      </c>
    </row>
    <row r="63" spans="1:17" ht="12.75">
      <c r="A63" t="s">
        <v>118</v>
      </c>
      <c r="B63" s="4" t="s">
        <v>56</v>
      </c>
      <c r="C63" s="2">
        <v>18835</v>
      </c>
      <c r="D63" s="2">
        <v>354419</v>
      </c>
      <c r="E63" s="5">
        <v>26</v>
      </c>
      <c r="F63" s="5">
        <v>321</v>
      </c>
      <c r="G63" s="3">
        <f t="shared" si="10"/>
        <v>724.4230769230769</v>
      </c>
      <c r="H63" s="3">
        <f t="shared" si="11"/>
        <v>1104.1090342679129</v>
      </c>
      <c r="J63" s="2">
        <f t="shared" si="12"/>
        <v>373254</v>
      </c>
      <c r="K63">
        <f t="shared" si="13"/>
        <v>347</v>
      </c>
      <c r="L63" s="13">
        <f t="shared" si="14"/>
        <v>0.05314331342281311</v>
      </c>
      <c r="M63" s="13">
        <f t="shared" si="15"/>
        <v>0.08099688473520249</v>
      </c>
      <c r="N63" s="13">
        <f t="shared" si="16"/>
        <v>0.6561155234124233</v>
      </c>
      <c r="O63" s="17">
        <f t="shared" si="17"/>
        <v>-335584</v>
      </c>
      <c r="P63" s="9">
        <f t="shared" si="18"/>
        <v>-295</v>
      </c>
      <c r="Q63" s="3">
        <f t="shared" si="19"/>
        <v>-379.68595734483597</v>
      </c>
    </row>
    <row r="64" spans="1:17" ht="12.75">
      <c r="A64" t="s">
        <v>115</v>
      </c>
      <c r="B64" s="4" t="s">
        <v>78</v>
      </c>
      <c r="C64" s="2">
        <v>503360</v>
      </c>
      <c r="D64" s="2">
        <v>767465</v>
      </c>
      <c r="E64" s="5">
        <v>726</v>
      </c>
      <c r="F64" s="5">
        <v>1071</v>
      </c>
      <c r="G64" s="3">
        <f t="shared" si="10"/>
        <v>693.3333333333334</v>
      </c>
      <c r="H64" s="3">
        <f t="shared" si="11"/>
        <v>716.5873015873016</v>
      </c>
      <c r="J64" s="2">
        <f t="shared" si="12"/>
        <v>1270825</v>
      </c>
      <c r="K64">
        <f t="shared" si="13"/>
        <v>1797</v>
      </c>
      <c r="L64" s="13">
        <f t="shared" si="14"/>
        <v>0.6558735577518193</v>
      </c>
      <c r="M64" s="13">
        <f t="shared" si="15"/>
        <v>0.6778711484593838</v>
      </c>
      <c r="N64" s="13">
        <f t="shared" si="16"/>
        <v>0.9675490087495847</v>
      </c>
      <c r="O64" s="17">
        <f t="shared" si="17"/>
        <v>-264105</v>
      </c>
      <c r="P64" s="9">
        <f t="shared" si="18"/>
        <v>-345</v>
      </c>
      <c r="Q64" s="3">
        <f t="shared" si="19"/>
        <v>-23.253968253968196</v>
      </c>
    </row>
    <row r="65" spans="1:17" ht="12.75">
      <c r="A65" t="s">
        <v>115</v>
      </c>
      <c r="B65" s="4" t="s">
        <v>83</v>
      </c>
      <c r="C65" s="2">
        <v>89984</v>
      </c>
      <c r="D65" s="2">
        <v>360856</v>
      </c>
      <c r="E65" s="5">
        <v>99</v>
      </c>
      <c r="F65" s="5">
        <v>469</v>
      </c>
      <c r="G65" s="3">
        <f t="shared" si="10"/>
        <v>908.929292929293</v>
      </c>
      <c r="H65" s="3">
        <f t="shared" si="11"/>
        <v>769.4157782515991</v>
      </c>
      <c r="J65" s="2">
        <f t="shared" si="12"/>
        <v>450840</v>
      </c>
      <c r="K65">
        <f t="shared" si="13"/>
        <v>568</v>
      </c>
      <c r="L65" s="13">
        <f t="shared" si="14"/>
        <v>0.2493626266433148</v>
      </c>
      <c r="M65" s="13">
        <f t="shared" si="15"/>
        <v>0.21108742004264391</v>
      </c>
      <c r="N65" s="13">
        <f t="shared" si="16"/>
        <v>1.181323958542572</v>
      </c>
      <c r="O65" s="17">
        <f t="shared" si="17"/>
        <v>-270872</v>
      </c>
      <c r="P65" s="9">
        <f t="shared" si="18"/>
        <v>-370</v>
      </c>
      <c r="Q65" s="3">
        <f t="shared" si="19"/>
        <v>139.51351467769382</v>
      </c>
    </row>
    <row r="66" spans="1:17" ht="12.75">
      <c r="A66" t="s">
        <v>114</v>
      </c>
      <c r="B66" s="4" t="s">
        <v>33</v>
      </c>
      <c r="C66" s="2">
        <v>40461</v>
      </c>
      <c r="D66" s="2">
        <v>453100</v>
      </c>
      <c r="E66" s="5">
        <v>47</v>
      </c>
      <c r="F66" s="5">
        <v>521</v>
      </c>
      <c r="G66" s="3">
        <f t="shared" si="10"/>
        <v>860.8723404255319</v>
      </c>
      <c r="H66" s="3">
        <f t="shared" si="11"/>
        <v>869.6737044145873</v>
      </c>
      <c r="J66" s="2">
        <f t="shared" si="12"/>
        <v>493561</v>
      </c>
      <c r="K66">
        <f t="shared" si="13"/>
        <v>568</v>
      </c>
      <c r="L66" s="13">
        <f t="shared" si="14"/>
        <v>0.08929816817479586</v>
      </c>
      <c r="M66" s="13">
        <f t="shared" si="15"/>
        <v>0.09021113243761997</v>
      </c>
      <c r="N66" s="13">
        <f t="shared" si="16"/>
        <v>0.989879694022737</v>
      </c>
      <c r="O66" s="17">
        <f t="shared" si="17"/>
        <v>-412639</v>
      </c>
      <c r="P66" s="9">
        <f t="shared" si="18"/>
        <v>-474</v>
      </c>
      <c r="Q66" s="3">
        <f t="shared" si="19"/>
        <v>-8.801363989055403</v>
      </c>
    </row>
    <row r="67" spans="1:17" ht="12.75">
      <c r="A67" t="s">
        <v>112</v>
      </c>
      <c r="B67" s="4" t="s">
        <v>93</v>
      </c>
      <c r="C67" s="2">
        <v>75078</v>
      </c>
      <c r="D67" s="2">
        <v>467374</v>
      </c>
      <c r="E67" s="5">
        <v>93</v>
      </c>
      <c r="F67" s="5">
        <v>570</v>
      </c>
      <c r="G67" s="3">
        <f t="shared" si="10"/>
        <v>807.2903225806451</v>
      </c>
      <c r="H67" s="3">
        <f t="shared" si="11"/>
        <v>819.9543859649123</v>
      </c>
      <c r="J67" s="2">
        <f t="shared" si="12"/>
        <v>542452</v>
      </c>
      <c r="K67">
        <f t="shared" si="13"/>
        <v>663</v>
      </c>
      <c r="L67" s="13">
        <f t="shared" si="14"/>
        <v>0.1606379473398178</v>
      </c>
      <c r="M67" s="13">
        <f t="shared" si="15"/>
        <v>0.1631578947368421</v>
      </c>
      <c r="N67" s="13">
        <f t="shared" si="16"/>
        <v>0.9845551611150123</v>
      </c>
      <c r="O67" s="17">
        <f t="shared" si="17"/>
        <v>-392296</v>
      </c>
      <c r="P67" s="9">
        <f t="shared" si="18"/>
        <v>-477</v>
      </c>
      <c r="Q67" s="3">
        <f t="shared" si="19"/>
        <v>-12.664063384267138</v>
      </c>
    </row>
    <row r="68" spans="1:17" ht="12.75">
      <c r="A68" t="s">
        <v>107</v>
      </c>
      <c r="B68" s="4" t="s">
        <v>97</v>
      </c>
      <c r="C68" s="2">
        <v>78645</v>
      </c>
      <c r="D68" s="2">
        <v>511551</v>
      </c>
      <c r="E68">
        <v>77</v>
      </c>
      <c r="F68" s="5">
        <v>656</v>
      </c>
      <c r="G68" s="3">
        <f t="shared" si="10"/>
        <v>1021.3636363636364</v>
      </c>
      <c r="H68" s="3">
        <f t="shared" si="11"/>
        <v>779.8033536585366</v>
      </c>
      <c r="J68" s="2">
        <f t="shared" si="12"/>
        <v>590196</v>
      </c>
      <c r="K68">
        <f t="shared" si="13"/>
        <v>733</v>
      </c>
      <c r="L68" s="13">
        <f t="shared" si="14"/>
        <v>0.15373833694001185</v>
      </c>
      <c r="M68" s="13">
        <f t="shared" si="15"/>
        <v>0.1173780487804878</v>
      </c>
      <c r="N68" s="13">
        <f t="shared" si="16"/>
        <v>1.3097707666577632</v>
      </c>
      <c r="O68" s="17">
        <f t="shared" si="17"/>
        <v>-432906</v>
      </c>
      <c r="P68" s="9">
        <f t="shared" si="18"/>
        <v>-579</v>
      </c>
      <c r="Q68" s="3">
        <f t="shared" si="19"/>
        <v>241.56028270509978</v>
      </c>
    </row>
    <row r="69" spans="1:17" ht="12.75">
      <c r="A69" t="s">
        <v>115</v>
      </c>
      <c r="B69" s="4" t="s">
        <v>76</v>
      </c>
      <c r="C69" s="2">
        <v>62232</v>
      </c>
      <c r="D69" s="2">
        <v>647205</v>
      </c>
      <c r="E69" s="5">
        <v>74</v>
      </c>
      <c r="F69" s="5">
        <v>704</v>
      </c>
      <c r="G69" s="3">
        <f aca="true" t="shared" si="20" ref="G69:G75">C69/E69</f>
        <v>840.972972972973</v>
      </c>
      <c r="H69" s="3">
        <f aca="true" t="shared" si="21" ref="H69:H75">D69/F69</f>
        <v>919.3252840909091</v>
      </c>
      <c r="J69" s="2">
        <f aca="true" t="shared" si="22" ref="J69:J75">SUM(C69:D69)</f>
        <v>709437</v>
      </c>
      <c r="K69">
        <f aca="true" t="shared" si="23" ref="K69:K75">SUM(E69:F69)</f>
        <v>778</v>
      </c>
      <c r="L69" s="13">
        <f aca="true" t="shared" si="24" ref="L69:L94">C69/D69</f>
        <v>0.09615500498296521</v>
      </c>
      <c r="M69" s="13">
        <f aca="true" t="shared" si="25" ref="M69:M94">E69/F69</f>
        <v>0.10511363636363637</v>
      </c>
      <c r="N69" s="13">
        <f aca="true" t="shared" si="26" ref="N69:N94">G69/H69</f>
        <v>0.9147719392973988</v>
      </c>
      <c r="O69" s="17">
        <f aca="true" t="shared" si="27" ref="O69:O94">C69-D69</f>
        <v>-584973</v>
      </c>
      <c r="P69" s="9">
        <f aca="true" t="shared" si="28" ref="P69:P94">E69-F69</f>
        <v>-630</v>
      </c>
      <c r="Q69" s="3">
        <f aca="true" t="shared" si="29" ref="Q69:Q94">G69-H69</f>
        <v>-78.3523111179361</v>
      </c>
    </row>
    <row r="70" spans="1:17" ht="12.75">
      <c r="A70" t="s">
        <v>109</v>
      </c>
      <c r="B70" s="4" t="s">
        <v>61</v>
      </c>
      <c r="C70" s="2">
        <v>634860</v>
      </c>
      <c r="D70" s="2">
        <v>1545902</v>
      </c>
      <c r="E70" s="5">
        <v>449</v>
      </c>
      <c r="F70" s="5">
        <v>1105</v>
      </c>
      <c r="G70" s="3">
        <f t="shared" si="20"/>
        <v>1413.9420935412027</v>
      </c>
      <c r="H70" s="3">
        <f t="shared" si="21"/>
        <v>1399.006334841629</v>
      </c>
      <c r="J70" s="2">
        <f t="shared" si="22"/>
        <v>2180762</v>
      </c>
      <c r="K70">
        <f t="shared" si="23"/>
        <v>1554</v>
      </c>
      <c r="L70" s="13">
        <f t="shared" si="24"/>
        <v>0.4106728628334784</v>
      </c>
      <c r="M70" s="13">
        <f t="shared" si="25"/>
        <v>0.4063348416289593</v>
      </c>
      <c r="N70" s="13">
        <f t="shared" si="26"/>
        <v>1.0106759764610103</v>
      </c>
      <c r="O70" s="17">
        <f t="shared" si="27"/>
        <v>-911042</v>
      </c>
      <c r="P70" s="9">
        <f t="shared" si="28"/>
        <v>-656</v>
      </c>
      <c r="Q70" s="3">
        <f t="shared" si="29"/>
        <v>14.935758699573626</v>
      </c>
    </row>
    <row r="71" spans="1:17" ht="12.75">
      <c r="A71" t="s">
        <v>112</v>
      </c>
      <c r="B71" s="4" t="s">
        <v>73</v>
      </c>
      <c r="C71" s="2">
        <v>389674</v>
      </c>
      <c r="D71" s="2">
        <v>930421</v>
      </c>
      <c r="E71" s="5">
        <v>538</v>
      </c>
      <c r="F71" s="5">
        <v>1392</v>
      </c>
      <c r="G71" s="3">
        <f t="shared" si="20"/>
        <v>724.3011152416357</v>
      </c>
      <c r="H71" s="3">
        <f t="shared" si="21"/>
        <v>668.4058908045977</v>
      </c>
      <c r="J71" s="2">
        <f t="shared" si="22"/>
        <v>1320095</v>
      </c>
      <c r="K71">
        <f t="shared" si="23"/>
        <v>1930</v>
      </c>
      <c r="L71" s="13">
        <f t="shared" si="24"/>
        <v>0.41881470861040326</v>
      </c>
      <c r="M71" s="13">
        <f t="shared" si="25"/>
        <v>0.3864942528735632</v>
      </c>
      <c r="N71" s="13">
        <f t="shared" si="26"/>
        <v>1.0836246735793333</v>
      </c>
      <c r="O71" s="17">
        <f t="shared" si="27"/>
        <v>-540747</v>
      </c>
      <c r="P71" s="9">
        <f t="shared" si="28"/>
        <v>-854</v>
      </c>
      <c r="Q71" s="3">
        <f t="shared" si="29"/>
        <v>55.895224437037996</v>
      </c>
    </row>
    <row r="72" spans="1:17" ht="12.75">
      <c r="A72" t="s">
        <v>115</v>
      </c>
      <c r="B72" s="4" t="s">
        <v>23</v>
      </c>
      <c r="C72" s="2">
        <v>306405</v>
      </c>
      <c r="D72" s="2">
        <v>732741</v>
      </c>
      <c r="E72">
        <v>357</v>
      </c>
      <c r="F72" s="5">
        <v>1221</v>
      </c>
      <c r="G72" s="3">
        <f t="shared" si="20"/>
        <v>858.2773109243698</v>
      </c>
      <c r="H72" s="3">
        <f t="shared" si="21"/>
        <v>600.1154791154792</v>
      </c>
      <c r="J72" s="2">
        <f t="shared" si="22"/>
        <v>1039146</v>
      </c>
      <c r="K72">
        <f t="shared" si="23"/>
        <v>1578</v>
      </c>
      <c r="L72" s="13">
        <f t="shared" si="24"/>
        <v>0.41816276146687575</v>
      </c>
      <c r="M72" s="13">
        <f t="shared" si="25"/>
        <v>0.29238329238329236</v>
      </c>
      <c r="N72" s="13">
        <f t="shared" si="26"/>
        <v>1.4301869236724236</v>
      </c>
      <c r="O72" s="17">
        <f t="shared" si="27"/>
        <v>-426336</v>
      </c>
      <c r="P72" s="9">
        <f t="shared" si="28"/>
        <v>-864</v>
      </c>
      <c r="Q72" s="3">
        <f t="shared" si="29"/>
        <v>258.1618318088906</v>
      </c>
    </row>
    <row r="73" spans="1:17" ht="12.75">
      <c r="A73" t="s">
        <v>110</v>
      </c>
      <c r="B73" s="4" t="s">
        <v>34</v>
      </c>
      <c r="C73" s="2">
        <v>61337</v>
      </c>
      <c r="D73" s="2">
        <v>1412357</v>
      </c>
      <c r="E73" s="5">
        <v>55</v>
      </c>
      <c r="F73" s="5">
        <v>958</v>
      </c>
      <c r="G73" s="3">
        <f t="shared" si="20"/>
        <v>1115.2181818181818</v>
      </c>
      <c r="H73" s="3">
        <f t="shared" si="21"/>
        <v>1474.276617954071</v>
      </c>
      <c r="J73" s="2">
        <f t="shared" si="22"/>
        <v>1473694</v>
      </c>
      <c r="K73">
        <f t="shared" si="23"/>
        <v>1013</v>
      </c>
      <c r="L73" s="13">
        <f t="shared" si="24"/>
        <v>0.04342882146652723</v>
      </c>
      <c r="M73" s="13">
        <f t="shared" si="25"/>
        <v>0.05741127348643006</v>
      </c>
      <c r="N73" s="13">
        <f t="shared" si="26"/>
        <v>0.7564511084533289</v>
      </c>
      <c r="O73" s="17">
        <f t="shared" si="27"/>
        <v>-1351020</v>
      </c>
      <c r="P73" s="9">
        <f t="shared" si="28"/>
        <v>-903</v>
      </c>
      <c r="Q73" s="3">
        <f t="shared" si="29"/>
        <v>-359.0584361358892</v>
      </c>
    </row>
    <row r="74" spans="1:17" ht="12.75">
      <c r="A74" t="s">
        <v>107</v>
      </c>
      <c r="B74" s="4" t="s">
        <v>63</v>
      </c>
      <c r="C74" s="2">
        <v>1810451</v>
      </c>
      <c r="D74" s="2">
        <v>2219776</v>
      </c>
      <c r="E74">
        <v>2075</v>
      </c>
      <c r="F74" s="5">
        <v>2980</v>
      </c>
      <c r="G74" s="3">
        <f t="shared" si="20"/>
        <v>872.5065060240964</v>
      </c>
      <c r="H74" s="3">
        <f t="shared" si="21"/>
        <v>744.8912751677852</v>
      </c>
      <c r="J74" s="2">
        <f t="shared" si="22"/>
        <v>4030227</v>
      </c>
      <c r="K74">
        <f t="shared" si="23"/>
        <v>5055</v>
      </c>
      <c r="L74" s="13">
        <f t="shared" si="24"/>
        <v>0.815600763320263</v>
      </c>
      <c r="M74" s="13">
        <f t="shared" si="25"/>
        <v>0.6963087248322147</v>
      </c>
      <c r="N74" s="13">
        <f t="shared" si="26"/>
        <v>1.1713206143105463</v>
      </c>
      <c r="O74" s="17">
        <f t="shared" si="27"/>
        <v>-409325</v>
      </c>
      <c r="P74" s="9">
        <f t="shared" si="28"/>
        <v>-905</v>
      </c>
      <c r="Q74" s="3">
        <f t="shared" si="29"/>
        <v>127.6152308563112</v>
      </c>
    </row>
    <row r="75" spans="1:17" ht="12.75">
      <c r="A75" t="s">
        <v>112</v>
      </c>
      <c r="B75" s="4" t="s">
        <v>46</v>
      </c>
      <c r="C75" s="2">
        <v>79670</v>
      </c>
      <c r="D75" s="2">
        <v>671534</v>
      </c>
      <c r="E75" s="5">
        <v>82</v>
      </c>
      <c r="F75" s="5">
        <v>1018</v>
      </c>
      <c r="G75" s="3">
        <f t="shared" si="20"/>
        <v>971.5853658536586</v>
      </c>
      <c r="H75" s="3">
        <f t="shared" si="21"/>
        <v>659.6601178781925</v>
      </c>
      <c r="J75" s="2">
        <f t="shared" si="22"/>
        <v>751204</v>
      </c>
      <c r="K75">
        <f t="shared" si="23"/>
        <v>1100</v>
      </c>
      <c r="L75" s="13">
        <f t="shared" si="24"/>
        <v>0.11863881798985607</v>
      </c>
      <c r="M75" s="13">
        <f t="shared" si="25"/>
        <v>0.08055009823182711</v>
      </c>
      <c r="N75" s="13">
        <f t="shared" si="26"/>
        <v>1.4728575208984571</v>
      </c>
      <c r="O75" s="17">
        <f t="shared" si="27"/>
        <v>-591864</v>
      </c>
      <c r="P75" s="9">
        <f t="shared" si="28"/>
        <v>-936</v>
      </c>
      <c r="Q75" s="3">
        <f t="shared" si="29"/>
        <v>311.92524797546605</v>
      </c>
    </row>
    <row r="76" spans="1:17" ht="12.75">
      <c r="A76" t="s">
        <v>118</v>
      </c>
      <c r="B76" s="4" t="s">
        <v>58</v>
      </c>
      <c r="C76" s="2">
        <v>1537606</v>
      </c>
      <c r="D76" s="2">
        <v>2247130</v>
      </c>
      <c r="E76" s="2">
        <v>1657</v>
      </c>
      <c r="F76" s="2">
        <v>2628</v>
      </c>
      <c r="G76" s="3">
        <v>927.9456849728425</v>
      </c>
      <c r="H76" s="3">
        <v>855.072298325723</v>
      </c>
      <c r="J76" s="2">
        <v>3784736</v>
      </c>
      <c r="K76">
        <v>4285</v>
      </c>
      <c r="L76" s="13">
        <f t="shared" si="24"/>
        <v>0.684253247475669</v>
      </c>
      <c r="M76" s="13">
        <f t="shared" si="25"/>
        <v>0.630517503805175</v>
      </c>
      <c r="N76" s="13">
        <f t="shared" si="26"/>
        <v>1.0852248246023284</v>
      </c>
      <c r="O76" s="17">
        <f t="shared" si="27"/>
        <v>-709524</v>
      </c>
      <c r="P76" s="9">
        <f t="shared" si="28"/>
        <v>-971</v>
      </c>
      <c r="Q76" s="3">
        <f t="shared" si="29"/>
        <v>72.87338664711956</v>
      </c>
    </row>
    <row r="77" spans="1:17" ht="12.75">
      <c r="A77" t="s">
        <v>114</v>
      </c>
      <c r="B77" s="4" t="s">
        <v>89</v>
      </c>
      <c r="C77" s="2">
        <v>129324</v>
      </c>
      <c r="D77" s="2">
        <v>1106722</v>
      </c>
      <c r="E77" s="5">
        <v>168</v>
      </c>
      <c r="F77" s="5">
        <v>1169</v>
      </c>
      <c r="G77" s="3">
        <f aca="true" t="shared" si="30" ref="G77:G94">C77/E77</f>
        <v>769.7857142857143</v>
      </c>
      <c r="H77" s="3">
        <f aca="true" t="shared" si="31" ref="H77:H94">D77/F77</f>
        <v>946.7254063301967</v>
      </c>
      <c r="J77" s="2">
        <f aca="true" t="shared" si="32" ref="J77:J94">SUM(C77:D77)</f>
        <v>1236046</v>
      </c>
      <c r="K77">
        <f aca="true" t="shared" si="33" ref="K77:K94">SUM(E77:F77)</f>
        <v>1337</v>
      </c>
      <c r="L77" s="13">
        <f t="shared" si="24"/>
        <v>0.11685319348490407</v>
      </c>
      <c r="M77" s="13">
        <f t="shared" si="25"/>
        <v>0.1437125748502994</v>
      </c>
      <c r="N77" s="13">
        <f t="shared" si="26"/>
        <v>0.8131034713324575</v>
      </c>
      <c r="O77" s="17">
        <f t="shared" si="27"/>
        <v>-977398</v>
      </c>
      <c r="P77" s="9">
        <f t="shared" si="28"/>
        <v>-1001</v>
      </c>
      <c r="Q77" s="3">
        <f t="shared" si="29"/>
        <v>-176.9396920444824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30"/>
        <v>757.7171052631579</v>
      </c>
      <c r="H78" s="3">
        <f t="shared" si="31"/>
        <v>869.0251374705421</v>
      </c>
      <c r="J78" s="2">
        <f t="shared" si="32"/>
        <v>1221442</v>
      </c>
      <c r="K78">
        <f t="shared" si="33"/>
        <v>1425</v>
      </c>
      <c r="L78" s="13">
        <f t="shared" si="24"/>
        <v>0.10410939834705664</v>
      </c>
      <c r="M78" s="13">
        <f t="shared" si="25"/>
        <v>0.11940298507462686</v>
      </c>
      <c r="N78" s="13">
        <f t="shared" si="26"/>
        <v>0.8719162111565993</v>
      </c>
      <c r="O78" s="17">
        <f t="shared" si="27"/>
        <v>-991096</v>
      </c>
      <c r="P78" s="9">
        <f t="shared" si="28"/>
        <v>-1121</v>
      </c>
      <c r="Q78" s="3">
        <f t="shared" si="29"/>
        <v>-111.30803220738414</v>
      </c>
    </row>
    <row r="79" spans="1:17" ht="12.75">
      <c r="A79" t="s">
        <v>109</v>
      </c>
      <c r="B79" s="4" t="s">
        <v>103</v>
      </c>
      <c r="C79" s="2">
        <v>55304</v>
      </c>
      <c r="D79" s="2">
        <v>895583</v>
      </c>
      <c r="E79" s="5">
        <v>96</v>
      </c>
      <c r="F79" s="5">
        <v>1670</v>
      </c>
      <c r="G79" s="3">
        <f t="shared" si="30"/>
        <v>576.0833333333334</v>
      </c>
      <c r="H79" s="3">
        <f t="shared" si="31"/>
        <v>536.277245508982</v>
      </c>
      <c r="J79" s="2">
        <f t="shared" si="32"/>
        <v>950887</v>
      </c>
      <c r="K79">
        <f t="shared" si="33"/>
        <v>1766</v>
      </c>
      <c r="L79" s="13">
        <f t="shared" si="24"/>
        <v>0.06175195375526333</v>
      </c>
      <c r="M79" s="13">
        <f t="shared" si="25"/>
        <v>0.05748502994011976</v>
      </c>
      <c r="N79" s="13">
        <f t="shared" si="26"/>
        <v>1.0742266955342685</v>
      </c>
      <c r="O79" s="17">
        <f t="shared" si="27"/>
        <v>-840279</v>
      </c>
      <c r="P79" s="9">
        <f t="shared" si="28"/>
        <v>-1574</v>
      </c>
      <c r="Q79" s="3">
        <f t="shared" si="29"/>
        <v>39.80608782435138</v>
      </c>
    </row>
    <row r="80" spans="1:17" ht="12.75">
      <c r="A80" t="s">
        <v>112</v>
      </c>
      <c r="B80" s="4" t="s">
        <v>38</v>
      </c>
      <c r="C80" s="2">
        <v>239884</v>
      </c>
      <c r="D80" s="2">
        <v>1745107</v>
      </c>
      <c r="E80" s="5">
        <v>285</v>
      </c>
      <c r="F80" s="5">
        <v>2264</v>
      </c>
      <c r="G80" s="3">
        <f t="shared" si="30"/>
        <v>841.698245614035</v>
      </c>
      <c r="H80" s="3">
        <f t="shared" si="31"/>
        <v>770.8069787985866</v>
      </c>
      <c r="J80" s="2">
        <f t="shared" si="32"/>
        <v>1984991</v>
      </c>
      <c r="K80">
        <f t="shared" si="33"/>
        <v>2549</v>
      </c>
      <c r="L80" s="13">
        <f t="shared" si="24"/>
        <v>0.13746091213891182</v>
      </c>
      <c r="M80" s="13">
        <f t="shared" si="25"/>
        <v>0.12588339222614842</v>
      </c>
      <c r="N80" s="13">
        <f t="shared" si="26"/>
        <v>1.091970193271917</v>
      </c>
      <c r="O80" s="17">
        <f t="shared" si="27"/>
        <v>-1505223</v>
      </c>
      <c r="P80" s="9">
        <f t="shared" si="28"/>
        <v>-1979</v>
      </c>
      <c r="Q80" s="3">
        <f t="shared" si="29"/>
        <v>70.89126681544849</v>
      </c>
    </row>
    <row r="81" spans="1:17" ht="12.75">
      <c r="A81" t="s">
        <v>115</v>
      </c>
      <c r="B81" s="4" t="s">
        <v>59</v>
      </c>
      <c r="C81" s="2">
        <v>88977</v>
      </c>
      <c r="D81" s="2">
        <v>1506912</v>
      </c>
      <c r="E81" s="5">
        <v>109</v>
      </c>
      <c r="F81" s="5">
        <v>2279</v>
      </c>
      <c r="G81" s="3">
        <f t="shared" si="30"/>
        <v>816.302752293578</v>
      </c>
      <c r="H81" s="3">
        <f t="shared" si="31"/>
        <v>661.2163229486617</v>
      </c>
      <c r="J81" s="2">
        <f t="shared" si="32"/>
        <v>1595889</v>
      </c>
      <c r="K81">
        <f t="shared" si="33"/>
        <v>2388</v>
      </c>
      <c r="L81" s="13">
        <f t="shared" si="24"/>
        <v>0.05904591641714978</v>
      </c>
      <c r="M81" s="13">
        <f t="shared" si="25"/>
        <v>0.04782799473453269</v>
      </c>
      <c r="N81" s="13">
        <f t="shared" si="26"/>
        <v>1.2345471882081132</v>
      </c>
      <c r="O81" s="17">
        <f t="shared" si="27"/>
        <v>-1417935</v>
      </c>
      <c r="P81" s="9">
        <f t="shared" si="28"/>
        <v>-2170</v>
      </c>
      <c r="Q81" s="3">
        <f t="shared" si="29"/>
        <v>155.08642934491627</v>
      </c>
    </row>
    <row r="82" spans="1:17" ht="12.75">
      <c r="A82" t="s">
        <v>107</v>
      </c>
      <c r="B82" s="4" t="s">
        <v>87</v>
      </c>
      <c r="C82" s="2">
        <v>1202309</v>
      </c>
      <c r="D82" s="2">
        <v>3028636</v>
      </c>
      <c r="E82" s="5">
        <v>932</v>
      </c>
      <c r="F82" s="5">
        <v>3109</v>
      </c>
      <c r="G82" s="3">
        <f t="shared" si="30"/>
        <v>1290.0311158798283</v>
      </c>
      <c r="H82" s="3">
        <f t="shared" si="31"/>
        <v>974.151174010936</v>
      </c>
      <c r="J82" s="2">
        <f t="shared" si="32"/>
        <v>4230945</v>
      </c>
      <c r="K82">
        <f t="shared" si="33"/>
        <v>4041</v>
      </c>
      <c r="L82" s="13">
        <f t="shared" si="24"/>
        <v>0.3969803568339015</v>
      </c>
      <c r="M82" s="13">
        <f t="shared" si="25"/>
        <v>0.2997748472177549</v>
      </c>
      <c r="N82" s="13">
        <f t="shared" si="26"/>
        <v>1.324261726820386</v>
      </c>
      <c r="O82" s="17">
        <f t="shared" si="27"/>
        <v>-1826327</v>
      </c>
      <c r="P82" s="9">
        <f t="shared" si="28"/>
        <v>-2177</v>
      </c>
      <c r="Q82" s="3">
        <f t="shared" si="29"/>
        <v>315.8799418688924</v>
      </c>
    </row>
    <row r="83" spans="1:17" ht="12.75">
      <c r="A83" t="s">
        <v>112</v>
      </c>
      <c r="B83" s="4" t="s">
        <v>13</v>
      </c>
      <c r="C83" s="2">
        <v>4364770</v>
      </c>
      <c r="D83" s="2">
        <v>5692738</v>
      </c>
      <c r="E83" s="5">
        <v>5526</v>
      </c>
      <c r="F83" s="5">
        <v>7872</v>
      </c>
      <c r="G83" s="3">
        <f t="shared" si="30"/>
        <v>789.860658704307</v>
      </c>
      <c r="H83" s="3">
        <f t="shared" si="31"/>
        <v>723.162855691057</v>
      </c>
      <c r="J83" s="2">
        <f t="shared" si="32"/>
        <v>10057508</v>
      </c>
      <c r="K83">
        <f t="shared" si="33"/>
        <v>13398</v>
      </c>
      <c r="L83" s="13">
        <f t="shared" si="24"/>
        <v>0.7667259585809149</v>
      </c>
      <c r="M83" s="13">
        <f t="shared" si="25"/>
        <v>0.7019817073170732</v>
      </c>
      <c r="N83" s="13">
        <f t="shared" si="26"/>
        <v>1.0922306814963738</v>
      </c>
      <c r="O83" s="17">
        <f t="shared" si="27"/>
        <v>-1327968</v>
      </c>
      <c r="P83" s="9">
        <f t="shared" si="28"/>
        <v>-2346</v>
      </c>
      <c r="Q83" s="3">
        <f t="shared" si="29"/>
        <v>66.69780301325</v>
      </c>
    </row>
    <row r="84" spans="1:17" ht="12.75">
      <c r="A84" t="s">
        <v>107</v>
      </c>
      <c r="B84" s="4" t="s">
        <v>37</v>
      </c>
      <c r="C84" s="2">
        <v>4189490</v>
      </c>
      <c r="D84" s="2">
        <v>5177612</v>
      </c>
      <c r="E84" s="5">
        <v>4251</v>
      </c>
      <c r="F84" s="5">
        <v>6640</v>
      </c>
      <c r="G84" s="3">
        <f t="shared" si="30"/>
        <v>985.5304634203717</v>
      </c>
      <c r="H84" s="3">
        <f t="shared" si="31"/>
        <v>779.760843373494</v>
      </c>
      <c r="J84" s="2">
        <f t="shared" si="32"/>
        <v>9367102</v>
      </c>
      <c r="K84">
        <f t="shared" si="33"/>
        <v>10891</v>
      </c>
      <c r="L84" s="13">
        <f t="shared" si="24"/>
        <v>0.8091548768042102</v>
      </c>
      <c r="M84" s="13">
        <f t="shared" si="25"/>
        <v>0.640210843373494</v>
      </c>
      <c r="N84" s="13">
        <f t="shared" si="26"/>
        <v>1.2638881162032356</v>
      </c>
      <c r="O84" s="17">
        <f t="shared" si="27"/>
        <v>-988122</v>
      </c>
      <c r="P84" s="9">
        <f t="shared" si="28"/>
        <v>-2389</v>
      </c>
      <c r="Q84" s="3">
        <f t="shared" si="29"/>
        <v>205.76962004687766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30"/>
        <v>1088.090909090909</v>
      </c>
      <c r="H85" s="3">
        <f t="shared" si="31"/>
        <v>790.3077425677883</v>
      </c>
      <c r="J85" s="2">
        <f t="shared" si="32"/>
        <v>2646543</v>
      </c>
      <c r="K85">
        <f t="shared" si="33"/>
        <v>3270</v>
      </c>
      <c r="L85" s="13">
        <f t="shared" si="24"/>
        <v>0.09400520517276445</v>
      </c>
      <c r="M85" s="13">
        <f t="shared" si="25"/>
        <v>0.06827834041163018</v>
      </c>
      <c r="N85" s="13">
        <f t="shared" si="26"/>
        <v>1.3767939379609184</v>
      </c>
      <c r="O85" s="17">
        <f t="shared" si="27"/>
        <v>-2191721</v>
      </c>
      <c r="P85" s="9">
        <f t="shared" si="28"/>
        <v>-2852</v>
      </c>
      <c r="Q85" s="3">
        <f t="shared" si="29"/>
        <v>297.7831665231207</v>
      </c>
    </row>
    <row r="86" spans="1:17" ht="12.75">
      <c r="A86" t="s">
        <v>110</v>
      </c>
      <c r="B86" s="4" t="s">
        <v>42</v>
      </c>
      <c r="C86" s="2">
        <v>563709</v>
      </c>
      <c r="D86" s="2">
        <v>4668610</v>
      </c>
      <c r="E86" s="5">
        <v>531</v>
      </c>
      <c r="F86" s="5">
        <v>4081</v>
      </c>
      <c r="G86" s="3">
        <f t="shared" si="30"/>
        <v>1061.5988700564972</v>
      </c>
      <c r="H86" s="3">
        <f t="shared" si="31"/>
        <v>1143.9867679490321</v>
      </c>
      <c r="J86" s="2">
        <f t="shared" si="32"/>
        <v>5232319</v>
      </c>
      <c r="K86">
        <f t="shared" si="33"/>
        <v>4612</v>
      </c>
      <c r="L86" s="13">
        <f t="shared" si="24"/>
        <v>0.12074450425287184</v>
      </c>
      <c r="M86" s="13">
        <f t="shared" si="25"/>
        <v>0.1301151678510169</v>
      </c>
      <c r="N86" s="13">
        <f t="shared" si="26"/>
        <v>0.9279817737400564</v>
      </c>
      <c r="O86" s="17">
        <f t="shared" si="27"/>
        <v>-4104901</v>
      </c>
      <c r="P86" s="9">
        <f t="shared" si="28"/>
        <v>-3550</v>
      </c>
      <c r="Q86" s="3">
        <f t="shared" si="29"/>
        <v>-82.38789789253497</v>
      </c>
    </row>
    <row r="87" spans="1:17" ht="12.75">
      <c r="A87" t="s">
        <v>107</v>
      </c>
      <c r="B87" s="4" t="s">
        <v>49</v>
      </c>
      <c r="C87" s="2">
        <v>3600009</v>
      </c>
      <c r="D87" s="2">
        <v>11985475</v>
      </c>
      <c r="E87" s="5">
        <v>1958</v>
      </c>
      <c r="F87" s="5">
        <v>5919</v>
      </c>
      <c r="G87" s="3">
        <f t="shared" si="30"/>
        <v>1838.6154239019409</v>
      </c>
      <c r="H87" s="3">
        <f t="shared" si="31"/>
        <v>2024.9155262713296</v>
      </c>
      <c r="J87" s="2">
        <f t="shared" si="32"/>
        <v>15585484</v>
      </c>
      <c r="K87">
        <f t="shared" si="33"/>
        <v>7877</v>
      </c>
      <c r="L87" s="13">
        <f t="shared" si="24"/>
        <v>0.300364315974127</v>
      </c>
      <c r="M87" s="13">
        <f t="shared" si="25"/>
        <v>0.3307991214732218</v>
      </c>
      <c r="N87" s="13">
        <f t="shared" si="26"/>
        <v>0.9079961114662196</v>
      </c>
      <c r="O87" s="17">
        <f t="shared" si="27"/>
        <v>-8385466</v>
      </c>
      <c r="P87" s="9">
        <f t="shared" si="28"/>
        <v>-3961</v>
      </c>
      <c r="Q87" s="3">
        <f t="shared" si="29"/>
        <v>-186.3001023693887</v>
      </c>
    </row>
    <row r="88" spans="1:17" ht="12.75">
      <c r="A88" t="s">
        <v>109</v>
      </c>
      <c r="B88" s="4" t="s">
        <v>16</v>
      </c>
      <c r="C88" s="2">
        <v>2755990</v>
      </c>
      <c r="D88" s="2">
        <v>7251764</v>
      </c>
      <c r="E88" s="5">
        <v>1999</v>
      </c>
      <c r="F88" s="5">
        <v>7637</v>
      </c>
      <c r="G88" s="3">
        <f t="shared" si="30"/>
        <v>1378.6843421710855</v>
      </c>
      <c r="H88" s="3">
        <f t="shared" si="31"/>
        <v>949.5566321854132</v>
      </c>
      <c r="J88" s="2">
        <f t="shared" si="32"/>
        <v>10007754</v>
      </c>
      <c r="K88">
        <f t="shared" si="33"/>
        <v>9636</v>
      </c>
      <c r="L88" s="13">
        <f t="shared" si="24"/>
        <v>0.38004408306723714</v>
      </c>
      <c r="M88" s="13">
        <f t="shared" si="25"/>
        <v>0.26175199685740475</v>
      </c>
      <c r="N88" s="13">
        <f t="shared" si="26"/>
        <v>1.4519242933389145</v>
      </c>
      <c r="O88" s="17">
        <f t="shared" si="27"/>
        <v>-4495774</v>
      </c>
      <c r="P88" s="9">
        <f t="shared" si="28"/>
        <v>-5638</v>
      </c>
      <c r="Q88" s="3">
        <f t="shared" si="29"/>
        <v>429.12770998567237</v>
      </c>
    </row>
    <row r="89" spans="1:17" ht="12.75">
      <c r="A89" t="s">
        <v>114</v>
      </c>
      <c r="B89" s="4" t="s">
        <v>64</v>
      </c>
      <c r="C89" s="2">
        <v>586734</v>
      </c>
      <c r="D89" s="2">
        <v>7222729</v>
      </c>
      <c r="E89" s="5">
        <v>542</v>
      </c>
      <c r="F89" s="5">
        <v>6701</v>
      </c>
      <c r="G89" s="3">
        <f t="shared" si="30"/>
        <v>1082.5350553505534</v>
      </c>
      <c r="H89" s="3">
        <f t="shared" si="31"/>
        <v>1077.8583793463663</v>
      </c>
      <c r="J89" s="2">
        <f t="shared" si="32"/>
        <v>7809463</v>
      </c>
      <c r="K89">
        <f t="shared" si="33"/>
        <v>7243</v>
      </c>
      <c r="L89" s="13">
        <f t="shared" si="24"/>
        <v>0.08123439215288293</v>
      </c>
      <c r="M89" s="13">
        <f t="shared" si="25"/>
        <v>0.08088345023130876</v>
      </c>
      <c r="N89" s="13">
        <f t="shared" si="26"/>
        <v>1.0043388594399787</v>
      </c>
      <c r="O89" s="17">
        <f t="shared" si="27"/>
        <v>-6635995</v>
      </c>
      <c r="P89" s="9">
        <f t="shared" si="28"/>
        <v>-6159</v>
      </c>
      <c r="Q89" s="3">
        <f t="shared" si="29"/>
        <v>4.676676004187129</v>
      </c>
    </row>
    <row r="90" spans="1:17" ht="12.75">
      <c r="A90" t="s">
        <v>115</v>
      </c>
      <c r="B90" s="4" t="s">
        <v>80</v>
      </c>
      <c r="C90" s="2">
        <v>11514008</v>
      </c>
      <c r="D90" s="2">
        <v>18948193</v>
      </c>
      <c r="E90" s="5">
        <v>11207</v>
      </c>
      <c r="F90" s="5">
        <v>19052</v>
      </c>
      <c r="G90" s="3">
        <f t="shared" si="30"/>
        <v>1027.3943071294727</v>
      </c>
      <c r="H90" s="3">
        <f t="shared" si="31"/>
        <v>994.5513856812933</v>
      </c>
      <c r="J90" s="2">
        <f t="shared" si="32"/>
        <v>30462201</v>
      </c>
      <c r="K90">
        <f t="shared" si="33"/>
        <v>30259</v>
      </c>
      <c r="L90" s="13">
        <f t="shared" si="24"/>
        <v>0.6076573106469836</v>
      </c>
      <c r="M90" s="13">
        <f t="shared" si="25"/>
        <v>0.5882322065924838</v>
      </c>
      <c r="N90" s="13">
        <f t="shared" si="26"/>
        <v>1.0330228502227476</v>
      </c>
      <c r="O90" s="17">
        <f t="shared" si="27"/>
        <v>-7434185</v>
      </c>
      <c r="P90" s="9">
        <f t="shared" si="28"/>
        <v>-7845</v>
      </c>
      <c r="Q90" s="3">
        <f t="shared" si="29"/>
        <v>32.84292144817948</v>
      </c>
    </row>
    <row r="91" spans="1:17" ht="12.75">
      <c r="A91" t="s">
        <v>107</v>
      </c>
      <c r="B91" s="4" t="s">
        <v>52</v>
      </c>
      <c r="C91" s="2">
        <v>7964504</v>
      </c>
      <c r="D91" s="2">
        <v>18056127</v>
      </c>
      <c r="E91">
        <v>6607</v>
      </c>
      <c r="F91" s="5">
        <v>16075</v>
      </c>
      <c r="G91" s="3">
        <f t="shared" si="30"/>
        <v>1205.4645073406994</v>
      </c>
      <c r="H91" s="3">
        <f t="shared" si="31"/>
        <v>1123.2427371695178</v>
      </c>
      <c r="J91" s="2">
        <f t="shared" si="32"/>
        <v>26020631</v>
      </c>
      <c r="K91">
        <f t="shared" si="33"/>
        <v>22682</v>
      </c>
      <c r="L91" s="13">
        <f t="shared" si="24"/>
        <v>0.4410970303875244</v>
      </c>
      <c r="M91" s="13">
        <f t="shared" si="25"/>
        <v>0.41101088646967343</v>
      </c>
      <c r="N91" s="13">
        <f t="shared" si="26"/>
        <v>1.073200357723544</v>
      </c>
      <c r="O91" s="17">
        <f t="shared" si="27"/>
        <v>-10091623</v>
      </c>
      <c r="P91" s="9">
        <f t="shared" si="28"/>
        <v>-9468</v>
      </c>
      <c r="Q91" s="3">
        <f t="shared" si="29"/>
        <v>82.22177017118156</v>
      </c>
    </row>
    <row r="92" spans="1:17" ht="12.75">
      <c r="A92" t="s">
        <v>109</v>
      </c>
      <c r="B92" s="4" t="s">
        <v>15</v>
      </c>
      <c r="C92" s="2">
        <v>1649840</v>
      </c>
      <c r="D92" s="2">
        <v>7428973</v>
      </c>
      <c r="E92" s="5">
        <v>2188</v>
      </c>
      <c r="F92" s="5">
        <v>12712</v>
      </c>
      <c r="G92" s="3">
        <f t="shared" si="30"/>
        <v>754.0402193784278</v>
      </c>
      <c r="H92" s="3">
        <f t="shared" si="31"/>
        <v>584.4063089993707</v>
      </c>
      <c r="J92" s="2">
        <f t="shared" si="32"/>
        <v>9078813</v>
      </c>
      <c r="K92">
        <f t="shared" si="33"/>
        <v>14900</v>
      </c>
      <c r="L92" s="13">
        <f t="shared" si="24"/>
        <v>0.22208184092202246</v>
      </c>
      <c r="M92" s="13">
        <f t="shared" si="25"/>
        <v>0.1721208307111391</v>
      </c>
      <c r="N92" s="13">
        <f t="shared" si="26"/>
        <v>1.2902670757773078</v>
      </c>
      <c r="O92" s="17">
        <f t="shared" si="27"/>
        <v>-5779133</v>
      </c>
      <c r="P92" s="9">
        <f t="shared" si="28"/>
        <v>-10524</v>
      </c>
      <c r="Q92" s="3">
        <f t="shared" si="29"/>
        <v>169.63391037905706</v>
      </c>
    </row>
    <row r="93" spans="1:17" ht="12.75">
      <c r="A93" t="s">
        <v>109</v>
      </c>
      <c r="B93" s="4" t="s">
        <v>26</v>
      </c>
      <c r="C93" s="2">
        <v>947808</v>
      </c>
      <c r="D93" s="2">
        <v>13150754</v>
      </c>
      <c r="E93" s="5">
        <v>1139</v>
      </c>
      <c r="F93" s="5">
        <v>16000</v>
      </c>
      <c r="G93" s="3">
        <f t="shared" si="30"/>
        <v>832.1404741000878</v>
      </c>
      <c r="H93" s="3">
        <f t="shared" si="31"/>
        <v>821.922125</v>
      </c>
      <c r="J93" s="2">
        <f t="shared" si="32"/>
        <v>14098562</v>
      </c>
      <c r="K93">
        <f t="shared" si="33"/>
        <v>17139</v>
      </c>
      <c r="L93" s="13">
        <f t="shared" si="24"/>
        <v>0.0720725214691112</v>
      </c>
      <c r="M93" s="13">
        <f t="shared" si="25"/>
        <v>0.0711875</v>
      </c>
      <c r="N93" s="13">
        <f t="shared" si="26"/>
        <v>1.0124322594431774</v>
      </c>
      <c r="O93" s="17">
        <f t="shared" si="27"/>
        <v>-12202946</v>
      </c>
      <c r="P93" s="9">
        <f t="shared" si="28"/>
        <v>-14861</v>
      </c>
      <c r="Q93" s="3">
        <f t="shared" si="29"/>
        <v>10.218349100087721</v>
      </c>
    </row>
    <row r="94" spans="1:17" ht="12.75">
      <c r="A94" t="s">
        <v>117</v>
      </c>
      <c r="B94" s="4" t="s">
        <v>101</v>
      </c>
      <c r="C94" s="2">
        <v>24913294</v>
      </c>
      <c r="D94" s="2">
        <v>110267373</v>
      </c>
      <c r="E94" s="5">
        <v>17694</v>
      </c>
      <c r="F94" s="5">
        <v>67085</v>
      </c>
      <c r="G94" s="3">
        <f t="shared" si="30"/>
        <v>1408.0080253193173</v>
      </c>
      <c r="H94" s="3">
        <f t="shared" si="31"/>
        <v>1643.6964000894388</v>
      </c>
      <c r="J94" s="2">
        <f t="shared" si="32"/>
        <v>135180667</v>
      </c>
      <c r="K94">
        <f t="shared" si="33"/>
        <v>84779</v>
      </c>
      <c r="L94" s="13">
        <f t="shared" si="24"/>
        <v>0.2259353181471005</v>
      </c>
      <c r="M94" s="13">
        <f t="shared" si="25"/>
        <v>0.26375493776552134</v>
      </c>
      <c r="N94" s="13">
        <f t="shared" si="26"/>
        <v>0.8566107617213878</v>
      </c>
      <c r="O94" s="17">
        <f t="shared" si="27"/>
        <v>-85354079</v>
      </c>
      <c r="P94" s="9">
        <f t="shared" si="28"/>
        <v>-49391</v>
      </c>
      <c r="Q94" s="3">
        <f t="shared" si="29"/>
        <v>-235.68837477012153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7" max="17" width="11.140625" style="9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6" t="s">
        <v>69</v>
      </c>
    </row>
    <row r="4" spans="1:18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4" t="s">
        <v>119</v>
      </c>
      <c r="O4" s="14" t="s">
        <v>66</v>
      </c>
      <c r="P4" s="7" t="s">
        <v>67</v>
      </c>
      <c r="Q4" s="12" t="s">
        <v>119</v>
      </c>
      <c r="R4" t="s">
        <v>121</v>
      </c>
    </row>
    <row r="5" spans="1:18" ht="12.75">
      <c r="A5" t="s">
        <v>114</v>
      </c>
      <c r="B5" s="4" t="s">
        <v>95</v>
      </c>
      <c r="C5" s="2">
        <v>12281</v>
      </c>
      <c r="D5" s="2">
        <v>121782</v>
      </c>
      <c r="E5" s="5">
        <v>6</v>
      </c>
      <c r="F5" s="5">
        <v>174</v>
      </c>
      <c r="G5" s="3">
        <f aca="true" t="shared" si="0" ref="G5:G36">C5/E5</f>
        <v>2046.8333333333333</v>
      </c>
      <c r="H5" s="3">
        <f aca="true" t="shared" si="1" ref="H5:H36">D5/F5</f>
        <v>699.8965517241379</v>
      </c>
      <c r="J5" s="2">
        <f aca="true" t="shared" si="2" ref="J5:J36">SUM(C5:D5)</f>
        <v>134063</v>
      </c>
      <c r="K5">
        <f aca="true" t="shared" si="3" ref="K5:K36">SUM(E5:F5)</f>
        <v>180</v>
      </c>
      <c r="L5" s="13">
        <f aca="true" t="shared" si="4" ref="L5:L36">C5/D5</f>
        <v>0.10084413131661493</v>
      </c>
      <c r="M5" s="13">
        <f aca="true" t="shared" si="5" ref="M5:M36">E5/F5</f>
        <v>0.034482758620689655</v>
      </c>
      <c r="N5" s="13">
        <f aca="true" t="shared" si="6" ref="N5:N36">G5/H5</f>
        <v>2.9244798081818333</v>
      </c>
      <c r="O5" s="17">
        <f aca="true" t="shared" si="7" ref="O5:O36">C5-D5</f>
        <v>-109501</v>
      </c>
      <c r="P5">
        <f aca="true" t="shared" si="8" ref="P5:P36">E5-F5</f>
        <v>-168</v>
      </c>
      <c r="Q5" s="18">
        <f aca="true" t="shared" si="9" ref="Q5:Q36">G5-H5</f>
        <v>1346.9367816091954</v>
      </c>
      <c r="R5">
        <f aca="true" t="shared" si="10" ref="R5:R36">ABS(Q5)</f>
        <v>1346.9367816091954</v>
      </c>
    </row>
    <row r="6" spans="1:18" ht="12.75">
      <c r="A6" t="s">
        <v>117</v>
      </c>
      <c r="B6" s="4" t="s">
        <v>35</v>
      </c>
      <c r="C6" s="2">
        <v>26901</v>
      </c>
      <c r="D6" s="2">
        <v>24400</v>
      </c>
      <c r="E6" s="5">
        <v>17</v>
      </c>
      <c r="F6" s="5">
        <v>9</v>
      </c>
      <c r="G6" s="3">
        <f t="shared" si="0"/>
        <v>1582.4117647058824</v>
      </c>
      <c r="H6" s="3">
        <f t="shared" si="1"/>
        <v>2711.1111111111113</v>
      </c>
      <c r="J6" s="2">
        <f t="shared" si="2"/>
        <v>51301</v>
      </c>
      <c r="K6">
        <f t="shared" si="3"/>
        <v>26</v>
      </c>
      <c r="L6" s="13">
        <f t="shared" si="4"/>
        <v>1.1025</v>
      </c>
      <c r="M6" s="13">
        <f t="shared" si="5"/>
        <v>1.8888888888888888</v>
      </c>
      <c r="N6" s="13">
        <f t="shared" si="6"/>
        <v>0.5836764705882352</v>
      </c>
      <c r="O6" s="17">
        <f t="shared" si="7"/>
        <v>2501</v>
      </c>
      <c r="P6">
        <f t="shared" si="8"/>
        <v>8</v>
      </c>
      <c r="Q6" s="18">
        <f t="shared" si="9"/>
        <v>-1128.6993464052289</v>
      </c>
      <c r="R6">
        <f t="shared" si="10"/>
        <v>1128.6993464052289</v>
      </c>
    </row>
    <row r="7" spans="1:18" ht="12.75">
      <c r="A7" t="s">
        <v>117</v>
      </c>
      <c r="B7" s="4" t="s">
        <v>28</v>
      </c>
      <c r="C7" s="2">
        <v>32110</v>
      </c>
      <c r="D7" s="2">
        <v>108408</v>
      </c>
      <c r="E7" s="5">
        <v>30</v>
      </c>
      <c r="F7" s="5">
        <v>56</v>
      </c>
      <c r="G7" s="3">
        <f t="shared" si="0"/>
        <v>1070.3333333333333</v>
      </c>
      <c r="H7" s="3">
        <f t="shared" si="1"/>
        <v>1935.857142857143</v>
      </c>
      <c r="J7" s="2">
        <f t="shared" si="2"/>
        <v>140518</v>
      </c>
      <c r="K7">
        <f t="shared" si="3"/>
        <v>86</v>
      </c>
      <c r="L7" s="13">
        <f t="shared" si="4"/>
        <v>0.2961958527045975</v>
      </c>
      <c r="M7" s="13">
        <f t="shared" si="5"/>
        <v>0.5357142857142857</v>
      </c>
      <c r="N7" s="13">
        <f t="shared" si="6"/>
        <v>0.5528989250485818</v>
      </c>
      <c r="O7" s="17">
        <f t="shared" si="7"/>
        <v>-76298</v>
      </c>
      <c r="P7">
        <f t="shared" si="8"/>
        <v>-26</v>
      </c>
      <c r="Q7" s="18">
        <f t="shared" si="9"/>
        <v>-865.5238095238096</v>
      </c>
      <c r="R7">
        <f t="shared" si="10"/>
        <v>865.5238095238096</v>
      </c>
    </row>
    <row r="8" spans="1:18" ht="12.75">
      <c r="A8" t="s">
        <v>113</v>
      </c>
      <c r="B8" s="4" t="s">
        <v>100</v>
      </c>
      <c r="C8" s="2">
        <v>35869</v>
      </c>
      <c r="D8" s="2">
        <v>110563</v>
      </c>
      <c r="E8" s="5">
        <v>75</v>
      </c>
      <c r="F8" s="5">
        <v>86</v>
      </c>
      <c r="G8" s="3">
        <f t="shared" si="0"/>
        <v>478.25333333333333</v>
      </c>
      <c r="H8" s="3">
        <f t="shared" si="1"/>
        <v>1285.6162790697674</v>
      </c>
      <c r="J8" s="2">
        <f t="shared" si="2"/>
        <v>146432</v>
      </c>
      <c r="K8">
        <f t="shared" si="3"/>
        <v>161</v>
      </c>
      <c r="L8" s="13">
        <f t="shared" si="4"/>
        <v>0.32442137062127474</v>
      </c>
      <c r="M8" s="13">
        <f t="shared" si="5"/>
        <v>0.872093023255814</v>
      </c>
      <c r="N8" s="13">
        <f t="shared" si="6"/>
        <v>0.3720031716457284</v>
      </c>
      <c r="O8" s="17">
        <f t="shared" si="7"/>
        <v>-74694</v>
      </c>
      <c r="P8">
        <f t="shared" si="8"/>
        <v>-11</v>
      </c>
      <c r="Q8" s="18">
        <f t="shared" si="9"/>
        <v>-807.3629457364341</v>
      </c>
      <c r="R8">
        <f t="shared" si="10"/>
        <v>807.3629457364341</v>
      </c>
    </row>
    <row r="9" spans="1:18" ht="12.75">
      <c r="A9" t="s">
        <v>111</v>
      </c>
      <c r="B9" s="4" t="s">
        <v>90</v>
      </c>
      <c r="C9" s="2">
        <v>46949</v>
      </c>
      <c r="D9" s="2">
        <v>6118</v>
      </c>
      <c r="E9" s="5">
        <v>43</v>
      </c>
      <c r="F9" s="5">
        <v>12</v>
      </c>
      <c r="G9" s="3">
        <f t="shared" si="0"/>
        <v>1091.8372093023256</v>
      </c>
      <c r="H9" s="3">
        <f t="shared" si="1"/>
        <v>509.8333333333333</v>
      </c>
      <c r="J9" s="2">
        <f t="shared" si="2"/>
        <v>53067</v>
      </c>
      <c r="K9">
        <f t="shared" si="3"/>
        <v>55</v>
      </c>
      <c r="L9" s="13">
        <f t="shared" si="4"/>
        <v>7.673913043478261</v>
      </c>
      <c r="M9" s="13">
        <f t="shared" si="5"/>
        <v>3.5833333333333335</v>
      </c>
      <c r="N9" s="13">
        <f t="shared" si="6"/>
        <v>2.141557128412538</v>
      </c>
      <c r="O9" s="17">
        <f t="shared" si="7"/>
        <v>40831</v>
      </c>
      <c r="P9">
        <f t="shared" si="8"/>
        <v>31</v>
      </c>
      <c r="Q9" s="18">
        <f t="shared" si="9"/>
        <v>582.0038759689924</v>
      </c>
      <c r="R9">
        <f t="shared" si="10"/>
        <v>582.0038759689924</v>
      </c>
    </row>
    <row r="10" spans="1:18" ht="12.75">
      <c r="A10" t="s">
        <v>109</v>
      </c>
      <c r="B10" s="4" t="s">
        <v>16</v>
      </c>
      <c r="C10" s="2">
        <v>2755990</v>
      </c>
      <c r="D10" s="2">
        <v>7251764</v>
      </c>
      <c r="E10" s="5">
        <v>1999</v>
      </c>
      <c r="F10" s="5">
        <v>7637</v>
      </c>
      <c r="G10" s="3">
        <f t="shared" si="0"/>
        <v>1378.6843421710855</v>
      </c>
      <c r="H10" s="3">
        <f t="shared" si="1"/>
        <v>949.5566321854132</v>
      </c>
      <c r="J10" s="2">
        <f t="shared" si="2"/>
        <v>10007754</v>
      </c>
      <c r="K10">
        <f t="shared" si="3"/>
        <v>9636</v>
      </c>
      <c r="L10" s="13">
        <f t="shared" si="4"/>
        <v>0.38004408306723714</v>
      </c>
      <c r="M10" s="13">
        <f t="shared" si="5"/>
        <v>0.26175199685740475</v>
      </c>
      <c r="N10" s="13">
        <f t="shared" si="6"/>
        <v>1.4519242933389145</v>
      </c>
      <c r="O10" s="17">
        <f t="shared" si="7"/>
        <v>-4495774</v>
      </c>
      <c r="P10">
        <f t="shared" si="8"/>
        <v>-5638</v>
      </c>
      <c r="Q10" s="18">
        <f t="shared" si="9"/>
        <v>429.12770998567237</v>
      </c>
      <c r="R10">
        <f t="shared" si="10"/>
        <v>429.12770998567237</v>
      </c>
    </row>
    <row r="11" spans="1:18" ht="12.75">
      <c r="A11" t="s">
        <v>107</v>
      </c>
      <c r="B11" s="4" t="s">
        <v>70</v>
      </c>
      <c r="C11" s="2">
        <v>884567</v>
      </c>
      <c r="D11" s="2">
        <v>231414</v>
      </c>
      <c r="E11" s="5">
        <v>438</v>
      </c>
      <c r="F11" s="5">
        <v>144</v>
      </c>
      <c r="G11" s="3">
        <f t="shared" si="0"/>
        <v>2019.5593607305937</v>
      </c>
      <c r="H11" s="3">
        <f t="shared" si="1"/>
        <v>1607.0416666666667</v>
      </c>
      <c r="J11" s="2">
        <f t="shared" si="2"/>
        <v>1115981</v>
      </c>
      <c r="K11">
        <f t="shared" si="3"/>
        <v>582</v>
      </c>
      <c r="L11" s="13">
        <f t="shared" si="4"/>
        <v>3.8224437588045665</v>
      </c>
      <c r="M11" s="13">
        <f t="shared" si="5"/>
        <v>3.0416666666666665</v>
      </c>
      <c r="N11" s="13">
        <f t="shared" si="6"/>
        <v>1.2566938385110904</v>
      </c>
      <c r="O11" s="17">
        <f t="shared" si="7"/>
        <v>653153</v>
      </c>
      <c r="P11">
        <f t="shared" si="8"/>
        <v>294</v>
      </c>
      <c r="Q11" s="18">
        <f t="shared" si="9"/>
        <v>412.5176940639269</v>
      </c>
      <c r="R11">
        <f t="shared" si="10"/>
        <v>412.5176940639269</v>
      </c>
    </row>
    <row r="12" spans="1:18" ht="12.75">
      <c r="A12" t="s">
        <v>112</v>
      </c>
      <c r="B12" s="4" t="s">
        <v>98</v>
      </c>
      <c r="C12" s="2">
        <v>24805</v>
      </c>
      <c r="D12" s="2">
        <v>133933</v>
      </c>
      <c r="E12" s="5">
        <v>23</v>
      </c>
      <c r="F12" s="5">
        <v>200</v>
      </c>
      <c r="G12" s="3">
        <f t="shared" si="0"/>
        <v>1078.4782608695652</v>
      </c>
      <c r="H12" s="3">
        <f t="shared" si="1"/>
        <v>669.665</v>
      </c>
      <c r="J12" s="2">
        <f t="shared" si="2"/>
        <v>158738</v>
      </c>
      <c r="K12">
        <f t="shared" si="3"/>
        <v>223</v>
      </c>
      <c r="L12" s="13">
        <f t="shared" si="4"/>
        <v>0.18520454256979235</v>
      </c>
      <c r="M12" s="13">
        <f t="shared" si="5"/>
        <v>0.115</v>
      </c>
      <c r="N12" s="13">
        <f t="shared" si="6"/>
        <v>1.6104742832155858</v>
      </c>
      <c r="O12" s="17">
        <f t="shared" si="7"/>
        <v>-109128</v>
      </c>
      <c r="P12">
        <f t="shared" si="8"/>
        <v>-177</v>
      </c>
      <c r="Q12" s="18">
        <f t="shared" si="9"/>
        <v>408.8132608695653</v>
      </c>
      <c r="R12">
        <f t="shared" si="10"/>
        <v>408.8132608695653</v>
      </c>
    </row>
    <row r="13" spans="1:18" ht="12.75">
      <c r="A13" t="s">
        <v>109</v>
      </c>
      <c r="B13" s="4" t="s">
        <v>96</v>
      </c>
      <c r="C13" s="2">
        <v>25444</v>
      </c>
      <c r="D13" s="2">
        <v>59236</v>
      </c>
      <c r="E13" s="5">
        <v>21</v>
      </c>
      <c r="F13" s="5">
        <v>73</v>
      </c>
      <c r="G13" s="3">
        <f t="shared" si="0"/>
        <v>1211.6190476190477</v>
      </c>
      <c r="H13" s="3">
        <f t="shared" si="1"/>
        <v>811.4520547945206</v>
      </c>
      <c r="J13" s="2">
        <f t="shared" si="2"/>
        <v>84680</v>
      </c>
      <c r="K13">
        <f t="shared" si="3"/>
        <v>94</v>
      </c>
      <c r="L13" s="13">
        <f t="shared" si="4"/>
        <v>0.4295360929164697</v>
      </c>
      <c r="M13" s="13">
        <f t="shared" si="5"/>
        <v>0.2876712328767123</v>
      </c>
      <c r="N13" s="13">
        <f t="shared" si="6"/>
        <v>1.4931492753762996</v>
      </c>
      <c r="O13" s="17">
        <f t="shared" si="7"/>
        <v>-33792</v>
      </c>
      <c r="P13">
        <f t="shared" si="8"/>
        <v>-52</v>
      </c>
      <c r="Q13" s="18">
        <f t="shared" si="9"/>
        <v>400.16699282452714</v>
      </c>
      <c r="R13">
        <f t="shared" si="10"/>
        <v>400.16699282452714</v>
      </c>
    </row>
    <row r="14" spans="1:18" ht="12.75">
      <c r="A14" t="s">
        <v>118</v>
      </c>
      <c r="B14" s="4" t="s">
        <v>56</v>
      </c>
      <c r="C14" s="2">
        <v>18835</v>
      </c>
      <c r="D14" s="2">
        <v>354419</v>
      </c>
      <c r="E14" s="5">
        <v>26</v>
      </c>
      <c r="F14" s="5">
        <v>321</v>
      </c>
      <c r="G14" s="3">
        <f t="shared" si="0"/>
        <v>724.4230769230769</v>
      </c>
      <c r="H14" s="3">
        <f t="shared" si="1"/>
        <v>1104.1090342679129</v>
      </c>
      <c r="J14" s="2">
        <f t="shared" si="2"/>
        <v>373254</v>
      </c>
      <c r="K14">
        <f t="shared" si="3"/>
        <v>347</v>
      </c>
      <c r="L14" s="13">
        <f t="shared" si="4"/>
        <v>0.05314331342281311</v>
      </c>
      <c r="M14" s="13">
        <f t="shared" si="5"/>
        <v>0.08099688473520249</v>
      </c>
      <c r="N14" s="13">
        <f t="shared" si="6"/>
        <v>0.6561155234124233</v>
      </c>
      <c r="O14" s="17">
        <f t="shared" si="7"/>
        <v>-335584</v>
      </c>
      <c r="P14">
        <f t="shared" si="8"/>
        <v>-295</v>
      </c>
      <c r="Q14" s="18">
        <f t="shared" si="9"/>
        <v>-379.68595734483597</v>
      </c>
      <c r="R14">
        <f t="shared" si="10"/>
        <v>379.68595734483597</v>
      </c>
    </row>
    <row r="15" spans="1:18" ht="12.75">
      <c r="A15" t="s">
        <v>110</v>
      </c>
      <c r="B15" s="4" t="s">
        <v>34</v>
      </c>
      <c r="C15" s="2">
        <v>61337</v>
      </c>
      <c r="D15" s="2">
        <v>1412357</v>
      </c>
      <c r="E15" s="5">
        <v>55</v>
      </c>
      <c r="F15" s="5">
        <v>958</v>
      </c>
      <c r="G15" s="3">
        <f t="shared" si="0"/>
        <v>1115.2181818181818</v>
      </c>
      <c r="H15" s="3">
        <f t="shared" si="1"/>
        <v>1474.276617954071</v>
      </c>
      <c r="J15" s="2">
        <f t="shared" si="2"/>
        <v>1473694</v>
      </c>
      <c r="K15">
        <f t="shared" si="3"/>
        <v>1013</v>
      </c>
      <c r="L15" s="13">
        <f t="shared" si="4"/>
        <v>0.04342882146652723</v>
      </c>
      <c r="M15" s="13">
        <f t="shared" si="5"/>
        <v>0.05741127348643006</v>
      </c>
      <c r="N15" s="13">
        <f t="shared" si="6"/>
        <v>0.7564511084533289</v>
      </c>
      <c r="O15" s="17">
        <f t="shared" si="7"/>
        <v>-1351020</v>
      </c>
      <c r="P15">
        <f t="shared" si="8"/>
        <v>-903</v>
      </c>
      <c r="Q15" s="18">
        <f t="shared" si="9"/>
        <v>-359.0584361358892</v>
      </c>
      <c r="R15">
        <f t="shared" si="10"/>
        <v>359.0584361358892</v>
      </c>
    </row>
    <row r="16" spans="1:18" ht="12.75">
      <c r="A16" t="s">
        <v>118</v>
      </c>
      <c r="B16" s="4" t="s">
        <v>57</v>
      </c>
      <c r="C16" s="2">
        <v>700</v>
      </c>
      <c r="D16" s="2">
        <v>2645</v>
      </c>
      <c r="E16" s="5">
        <v>1</v>
      </c>
      <c r="F16" s="5">
        <v>7</v>
      </c>
      <c r="G16" s="3">
        <f t="shared" si="0"/>
        <v>700</v>
      </c>
      <c r="H16" s="3">
        <f t="shared" si="1"/>
        <v>377.85714285714283</v>
      </c>
      <c r="J16" s="2">
        <f t="shared" si="2"/>
        <v>3345</v>
      </c>
      <c r="K16">
        <f t="shared" si="3"/>
        <v>8</v>
      </c>
      <c r="L16" s="13">
        <f t="shared" si="4"/>
        <v>0.2646502835538752</v>
      </c>
      <c r="M16" s="13">
        <f t="shared" si="5"/>
        <v>0.14285714285714285</v>
      </c>
      <c r="N16" s="13">
        <f t="shared" si="6"/>
        <v>1.8525519848771268</v>
      </c>
      <c r="O16" s="17">
        <f t="shared" si="7"/>
        <v>-1945</v>
      </c>
      <c r="P16">
        <f t="shared" si="8"/>
        <v>-6</v>
      </c>
      <c r="Q16" s="18">
        <f t="shared" si="9"/>
        <v>322.14285714285717</v>
      </c>
      <c r="R16">
        <f t="shared" si="10"/>
        <v>322.14285714285717</v>
      </c>
    </row>
    <row r="17" spans="1:18" ht="12.75">
      <c r="A17" t="s">
        <v>107</v>
      </c>
      <c r="B17" s="4" t="s">
        <v>87</v>
      </c>
      <c r="C17" s="2">
        <v>1202309</v>
      </c>
      <c r="D17" s="2">
        <v>3028636</v>
      </c>
      <c r="E17" s="5">
        <v>932</v>
      </c>
      <c r="F17" s="5">
        <v>3109</v>
      </c>
      <c r="G17" s="3">
        <f t="shared" si="0"/>
        <v>1290.0311158798283</v>
      </c>
      <c r="H17" s="3">
        <f t="shared" si="1"/>
        <v>974.151174010936</v>
      </c>
      <c r="J17" s="2">
        <f t="shared" si="2"/>
        <v>4230945</v>
      </c>
      <c r="K17">
        <f t="shared" si="3"/>
        <v>4041</v>
      </c>
      <c r="L17" s="13">
        <f t="shared" si="4"/>
        <v>0.3969803568339015</v>
      </c>
      <c r="M17" s="13">
        <f t="shared" si="5"/>
        <v>0.2997748472177549</v>
      </c>
      <c r="N17" s="13">
        <f t="shared" si="6"/>
        <v>1.324261726820386</v>
      </c>
      <c r="O17" s="17">
        <f t="shared" si="7"/>
        <v>-1826327</v>
      </c>
      <c r="P17">
        <f t="shared" si="8"/>
        <v>-2177</v>
      </c>
      <c r="Q17" s="18">
        <f t="shared" si="9"/>
        <v>315.8799418688924</v>
      </c>
      <c r="R17">
        <f t="shared" si="10"/>
        <v>315.8799418688924</v>
      </c>
    </row>
    <row r="18" spans="1:18" ht="12.75">
      <c r="A18" t="s">
        <v>112</v>
      </c>
      <c r="B18" s="4" t="s">
        <v>46</v>
      </c>
      <c r="C18" s="2">
        <v>79670</v>
      </c>
      <c r="D18" s="2">
        <v>671534</v>
      </c>
      <c r="E18" s="5">
        <v>82</v>
      </c>
      <c r="F18" s="5">
        <v>1018</v>
      </c>
      <c r="G18" s="3">
        <f t="shared" si="0"/>
        <v>971.5853658536586</v>
      </c>
      <c r="H18" s="3">
        <f t="shared" si="1"/>
        <v>659.6601178781925</v>
      </c>
      <c r="J18" s="2">
        <f t="shared" si="2"/>
        <v>751204</v>
      </c>
      <c r="K18">
        <f t="shared" si="3"/>
        <v>1100</v>
      </c>
      <c r="L18" s="13">
        <f t="shared" si="4"/>
        <v>0.11863881798985607</v>
      </c>
      <c r="M18" s="13">
        <f t="shared" si="5"/>
        <v>0.08055009823182711</v>
      </c>
      <c r="N18" s="13">
        <f t="shared" si="6"/>
        <v>1.4728575208984571</v>
      </c>
      <c r="O18" s="17">
        <f t="shared" si="7"/>
        <v>-591864</v>
      </c>
      <c r="P18">
        <f t="shared" si="8"/>
        <v>-936</v>
      </c>
      <c r="Q18" s="18">
        <f t="shared" si="9"/>
        <v>311.92524797546605</v>
      </c>
      <c r="R18">
        <f t="shared" si="10"/>
        <v>311.92524797546605</v>
      </c>
    </row>
    <row r="19" spans="1:18" ht="12.75">
      <c r="A19" t="s">
        <v>114</v>
      </c>
      <c r="B19" s="4" t="s">
        <v>47</v>
      </c>
      <c r="C19" s="2">
        <v>16997</v>
      </c>
      <c r="D19" s="2">
        <v>220363</v>
      </c>
      <c r="E19" s="5">
        <v>23</v>
      </c>
      <c r="F19" s="5">
        <v>212</v>
      </c>
      <c r="G19" s="3">
        <f t="shared" si="0"/>
        <v>739</v>
      </c>
      <c r="H19" s="3">
        <f t="shared" si="1"/>
        <v>1039.448113207547</v>
      </c>
      <c r="J19" s="2">
        <f t="shared" si="2"/>
        <v>237360</v>
      </c>
      <c r="K19">
        <f t="shared" si="3"/>
        <v>235</v>
      </c>
      <c r="L19" s="13">
        <f t="shared" si="4"/>
        <v>0.07713182340048012</v>
      </c>
      <c r="M19" s="13">
        <f t="shared" si="5"/>
        <v>0.10849056603773585</v>
      </c>
      <c r="N19" s="13">
        <f t="shared" si="6"/>
        <v>0.7109541983000777</v>
      </c>
      <c r="O19" s="17">
        <f t="shared" si="7"/>
        <v>-203366</v>
      </c>
      <c r="P19">
        <f t="shared" si="8"/>
        <v>-189</v>
      </c>
      <c r="Q19" s="18">
        <f t="shared" si="9"/>
        <v>-300.44811320754707</v>
      </c>
      <c r="R19">
        <f t="shared" si="10"/>
        <v>300.44811320754707</v>
      </c>
    </row>
    <row r="20" spans="1:18" ht="12.75">
      <c r="A20" t="s">
        <v>115</v>
      </c>
      <c r="B20" s="4" t="s">
        <v>77</v>
      </c>
      <c r="C20" s="2">
        <v>227411</v>
      </c>
      <c r="D20" s="2">
        <v>2419132</v>
      </c>
      <c r="E20" s="5">
        <v>209</v>
      </c>
      <c r="F20" s="5">
        <v>3061</v>
      </c>
      <c r="G20" s="3">
        <f t="shared" si="0"/>
        <v>1088.090909090909</v>
      </c>
      <c r="H20" s="3">
        <f t="shared" si="1"/>
        <v>790.3077425677883</v>
      </c>
      <c r="J20" s="2">
        <f t="shared" si="2"/>
        <v>2646543</v>
      </c>
      <c r="K20">
        <f t="shared" si="3"/>
        <v>3270</v>
      </c>
      <c r="L20" s="13">
        <f t="shared" si="4"/>
        <v>0.09400520517276445</v>
      </c>
      <c r="M20" s="13">
        <f t="shared" si="5"/>
        <v>0.06827834041163018</v>
      </c>
      <c r="N20" s="13">
        <f t="shared" si="6"/>
        <v>1.3767939379609184</v>
      </c>
      <c r="O20" s="17">
        <f t="shared" si="7"/>
        <v>-2191721</v>
      </c>
      <c r="P20">
        <f t="shared" si="8"/>
        <v>-2852</v>
      </c>
      <c r="Q20" s="18">
        <f t="shared" si="9"/>
        <v>297.7831665231207</v>
      </c>
      <c r="R20">
        <f t="shared" si="10"/>
        <v>297.7831665231207</v>
      </c>
    </row>
    <row r="21" spans="1:18" ht="12.75">
      <c r="A21" t="s">
        <v>115</v>
      </c>
      <c r="B21" s="4" t="s">
        <v>91</v>
      </c>
      <c r="C21" s="2">
        <v>2050</v>
      </c>
      <c r="D21" s="2">
        <v>139071</v>
      </c>
      <c r="E21" s="5">
        <v>4</v>
      </c>
      <c r="F21" s="5">
        <v>172</v>
      </c>
      <c r="G21" s="3">
        <f t="shared" si="0"/>
        <v>512.5</v>
      </c>
      <c r="H21" s="3">
        <f t="shared" si="1"/>
        <v>808.5523255813954</v>
      </c>
      <c r="J21" s="2">
        <f t="shared" si="2"/>
        <v>141121</v>
      </c>
      <c r="K21">
        <f t="shared" si="3"/>
        <v>176</v>
      </c>
      <c r="L21" s="13">
        <f t="shared" si="4"/>
        <v>0.014740672030833171</v>
      </c>
      <c r="M21" s="13">
        <f t="shared" si="5"/>
        <v>0.023255813953488372</v>
      </c>
      <c r="N21" s="13">
        <f t="shared" si="6"/>
        <v>0.6338488973258264</v>
      </c>
      <c r="O21" s="17">
        <f t="shared" si="7"/>
        <v>-137021</v>
      </c>
      <c r="P21">
        <f t="shared" si="8"/>
        <v>-168</v>
      </c>
      <c r="Q21" s="18">
        <f t="shared" si="9"/>
        <v>-296.0523255813954</v>
      </c>
      <c r="R21">
        <f t="shared" si="10"/>
        <v>296.0523255813954</v>
      </c>
    </row>
    <row r="22" spans="1:18" ht="12.75">
      <c r="A22" t="s">
        <v>107</v>
      </c>
      <c r="B22" s="4" t="s">
        <v>30</v>
      </c>
      <c r="C22" s="2">
        <v>560193</v>
      </c>
      <c r="D22" s="2">
        <v>444163</v>
      </c>
      <c r="E22" s="5">
        <v>652</v>
      </c>
      <c r="F22" s="5">
        <v>745</v>
      </c>
      <c r="G22" s="3">
        <f t="shared" si="0"/>
        <v>859.1917177914111</v>
      </c>
      <c r="H22" s="3">
        <f t="shared" si="1"/>
        <v>596.1919463087248</v>
      </c>
      <c r="J22" s="2">
        <f t="shared" si="2"/>
        <v>1004356</v>
      </c>
      <c r="K22">
        <f t="shared" si="3"/>
        <v>1397</v>
      </c>
      <c r="L22" s="13">
        <f t="shared" si="4"/>
        <v>1.2612329257502313</v>
      </c>
      <c r="M22" s="13">
        <f t="shared" si="5"/>
        <v>0.8751677852348994</v>
      </c>
      <c r="N22" s="13">
        <f t="shared" si="6"/>
        <v>1.4411327142391448</v>
      </c>
      <c r="O22" s="17">
        <f t="shared" si="7"/>
        <v>116030</v>
      </c>
      <c r="P22">
        <f t="shared" si="8"/>
        <v>-93</v>
      </c>
      <c r="Q22" s="18">
        <f t="shared" si="9"/>
        <v>262.99977148268624</v>
      </c>
      <c r="R22">
        <f t="shared" si="10"/>
        <v>262.99977148268624</v>
      </c>
    </row>
    <row r="23" spans="1:18" ht="12.75">
      <c r="A23" t="s">
        <v>115</v>
      </c>
      <c r="B23" s="4" t="s">
        <v>23</v>
      </c>
      <c r="C23" s="2">
        <v>306405</v>
      </c>
      <c r="D23" s="2">
        <v>732741</v>
      </c>
      <c r="E23">
        <v>357</v>
      </c>
      <c r="F23" s="5">
        <v>1221</v>
      </c>
      <c r="G23" s="3">
        <f t="shared" si="0"/>
        <v>858.2773109243698</v>
      </c>
      <c r="H23" s="3">
        <f t="shared" si="1"/>
        <v>600.1154791154792</v>
      </c>
      <c r="J23" s="2">
        <f t="shared" si="2"/>
        <v>1039146</v>
      </c>
      <c r="K23">
        <f t="shared" si="3"/>
        <v>1578</v>
      </c>
      <c r="L23" s="13">
        <f t="shared" si="4"/>
        <v>0.41816276146687575</v>
      </c>
      <c r="M23" s="13">
        <f t="shared" si="5"/>
        <v>0.29238329238329236</v>
      </c>
      <c r="N23" s="13">
        <f t="shared" si="6"/>
        <v>1.4301869236724236</v>
      </c>
      <c r="O23" s="17">
        <f t="shared" si="7"/>
        <v>-426336</v>
      </c>
      <c r="P23">
        <f t="shared" si="8"/>
        <v>-864</v>
      </c>
      <c r="Q23" s="18">
        <f t="shared" si="9"/>
        <v>258.1618318088906</v>
      </c>
      <c r="R23">
        <f t="shared" si="10"/>
        <v>258.1618318088906</v>
      </c>
    </row>
    <row r="24" spans="1:18" ht="12.75">
      <c r="A24" t="s">
        <v>118</v>
      </c>
      <c r="B24" s="4" t="s">
        <v>25</v>
      </c>
      <c r="C24" s="2">
        <v>355150</v>
      </c>
      <c r="D24" s="2">
        <v>716161</v>
      </c>
      <c r="E24" s="5">
        <v>210</v>
      </c>
      <c r="F24" s="5">
        <v>499</v>
      </c>
      <c r="G24" s="3">
        <f t="shared" si="0"/>
        <v>1691.1904761904761</v>
      </c>
      <c r="H24" s="3">
        <f t="shared" si="1"/>
        <v>1435.192384769539</v>
      </c>
      <c r="J24" s="2">
        <f t="shared" si="2"/>
        <v>1071311</v>
      </c>
      <c r="K24">
        <f t="shared" si="3"/>
        <v>709</v>
      </c>
      <c r="L24" s="13">
        <f t="shared" si="4"/>
        <v>0.4959080430238452</v>
      </c>
      <c r="M24" s="13">
        <f t="shared" si="5"/>
        <v>0.42084168336673344</v>
      </c>
      <c r="N24" s="13">
        <f t="shared" si="6"/>
        <v>1.1783719688995178</v>
      </c>
      <c r="O24" s="17">
        <f t="shared" si="7"/>
        <v>-361011</v>
      </c>
      <c r="P24">
        <f t="shared" si="8"/>
        <v>-289</v>
      </c>
      <c r="Q24" s="18">
        <f t="shared" si="9"/>
        <v>255.99809142093704</v>
      </c>
      <c r="R24">
        <f t="shared" si="10"/>
        <v>255.99809142093704</v>
      </c>
    </row>
    <row r="25" spans="1:18" ht="12.75">
      <c r="A25" t="s">
        <v>107</v>
      </c>
      <c r="B25" s="4" t="s">
        <v>97</v>
      </c>
      <c r="C25" s="2">
        <v>78645</v>
      </c>
      <c r="D25" s="2">
        <v>511551</v>
      </c>
      <c r="E25">
        <v>77</v>
      </c>
      <c r="F25" s="5">
        <v>656</v>
      </c>
      <c r="G25" s="3">
        <f t="shared" si="0"/>
        <v>1021.3636363636364</v>
      </c>
      <c r="H25" s="3">
        <f t="shared" si="1"/>
        <v>779.8033536585366</v>
      </c>
      <c r="J25" s="2">
        <f t="shared" si="2"/>
        <v>590196</v>
      </c>
      <c r="K25">
        <f t="shared" si="3"/>
        <v>733</v>
      </c>
      <c r="L25" s="13">
        <f t="shared" si="4"/>
        <v>0.15373833694001185</v>
      </c>
      <c r="M25" s="13">
        <f t="shared" si="5"/>
        <v>0.1173780487804878</v>
      </c>
      <c r="N25" s="13">
        <f t="shared" si="6"/>
        <v>1.3097707666577632</v>
      </c>
      <c r="O25" s="17">
        <f t="shared" si="7"/>
        <v>-432906</v>
      </c>
      <c r="P25">
        <f t="shared" si="8"/>
        <v>-579</v>
      </c>
      <c r="Q25" s="18">
        <f t="shared" si="9"/>
        <v>241.56028270509978</v>
      </c>
      <c r="R25">
        <f t="shared" si="10"/>
        <v>241.56028270509978</v>
      </c>
    </row>
    <row r="26" spans="1:18" ht="12.75">
      <c r="A26" t="s">
        <v>115</v>
      </c>
      <c r="B26" s="4" t="s">
        <v>75</v>
      </c>
      <c r="C26" s="2">
        <v>188583</v>
      </c>
      <c r="D26" s="2">
        <v>91618</v>
      </c>
      <c r="E26" s="5">
        <v>113</v>
      </c>
      <c r="F26" s="5">
        <v>64</v>
      </c>
      <c r="G26" s="3">
        <f t="shared" si="0"/>
        <v>1668.8761061946902</v>
      </c>
      <c r="H26" s="3">
        <f t="shared" si="1"/>
        <v>1431.53125</v>
      </c>
      <c r="J26" s="2">
        <f t="shared" si="2"/>
        <v>280201</v>
      </c>
      <c r="K26">
        <f t="shared" si="3"/>
        <v>177</v>
      </c>
      <c r="L26" s="13">
        <f t="shared" si="4"/>
        <v>2.0583618939509702</v>
      </c>
      <c r="M26" s="13">
        <f t="shared" si="5"/>
        <v>1.765625</v>
      </c>
      <c r="N26" s="13">
        <f t="shared" si="6"/>
        <v>1.1657978868394876</v>
      </c>
      <c r="O26" s="17">
        <f t="shared" si="7"/>
        <v>96965</v>
      </c>
      <c r="P26">
        <f t="shared" si="8"/>
        <v>49</v>
      </c>
      <c r="Q26" s="18">
        <f t="shared" si="9"/>
        <v>237.34485619469024</v>
      </c>
      <c r="R26">
        <f t="shared" si="10"/>
        <v>237.34485619469024</v>
      </c>
    </row>
    <row r="27" spans="1:18" ht="12.75">
      <c r="A27" t="s">
        <v>117</v>
      </c>
      <c r="B27" s="4" t="s">
        <v>101</v>
      </c>
      <c r="C27" s="2">
        <v>24913294</v>
      </c>
      <c r="D27" s="2">
        <v>110267373</v>
      </c>
      <c r="E27" s="5">
        <v>17694</v>
      </c>
      <c r="F27" s="5">
        <v>67085</v>
      </c>
      <c r="G27" s="3">
        <f t="shared" si="0"/>
        <v>1408.0080253193173</v>
      </c>
      <c r="H27" s="3">
        <f t="shared" si="1"/>
        <v>1643.6964000894388</v>
      </c>
      <c r="J27" s="2">
        <f t="shared" si="2"/>
        <v>135180667</v>
      </c>
      <c r="K27">
        <f t="shared" si="3"/>
        <v>84779</v>
      </c>
      <c r="L27" s="13">
        <f t="shared" si="4"/>
        <v>0.2259353181471005</v>
      </c>
      <c r="M27" s="13">
        <f t="shared" si="5"/>
        <v>0.26375493776552134</v>
      </c>
      <c r="N27" s="13">
        <f t="shared" si="6"/>
        <v>0.8566107617213878</v>
      </c>
      <c r="O27" s="17">
        <f t="shared" si="7"/>
        <v>-85354079</v>
      </c>
      <c r="P27">
        <f t="shared" si="8"/>
        <v>-49391</v>
      </c>
      <c r="Q27" s="18">
        <f t="shared" si="9"/>
        <v>-235.68837477012153</v>
      </c>
      <c r="R27">
        <f t="shared" si="10"/>
        <v>235.68837477012153</v>
      </c>
    </row>
    <row r="28" spans="1:18" ht="12.75">
      <c r="A28" t="s">
        <v>107</v>
      </c>
      <c r="B28" s="4" t="s">
        <v>10</v>
      </c>
      <c r="C28" s="2">
        <v>18299510</v>
      </c>
      <c r="D28" s="2">
        <v>12744206</v>
      </c>
      <c r="E28" s="5">
        <v>8720</v>
      </c>
      <c r="F28" s="5">
        <v>6832</v>
      </c>
      <c r="G28" s="3">
        <f t="shared" si="0"/>
        <v>2098.5676605504586</v>
      </c>
      <c r="H28" s="3">
        <f t="shared" si="1"/>
        <v>1865.3697306791569</v>
      </c>
      <c r="J28" s="2">
        <f t="shared" si="2"/>
        <v>31043716</v>
      </c>
      <c r="K28">
        <f t="shared" si="3"/>
        <v>15552</v>
      </c>
      <c r="L28" s="13">
        <f t="shared" si="4"/>
        <v>1.4359082080123313</v>
      </c>
      <c r="M28" s="13">
        <f t="shared" si="5"/>
        <v>1.2763466042154568</v>
      </c>
      <c r="N28" s="13">
        <f t="shared" si="6"/>
        <v>1.1250143207729641</v>
      </c>
      <c r="O28" s="17">
        <f t="shared" si="7"/>
        <v>5555304</v>
      </c>
      <c r="P28">
        <f t="shared" si="8"/>
        <v>1888</v>
      </c>
      <c r="Q28" s="18">
        <f t="shared" si="9"/>
        <v>233.19792987130177</v>
      </c>
      <c r="R28">
        <f t="shared" si="10"/>
        <v>233.19792987130177</v>
      </c>
    </row>
    <row r="29" spans="1:18" ht="12.75">
      <c r="A29" t="s">
        <v>107</v>
      </c>
      <c r="B29" s="4" t="s">
        <v>37</v>
      </c>
      <c r="C29" s="2">
        <v>4189490</v>
      </c>
      <c r="D29" s="2">
        <v>5177612</v>
      </c>
      <c r="E29" s="5">
        <v>4251</v>
      </c>
      <c r="F29" s="5">
        <v>6640</v>
      </c>
      <c r="G29" s="3">
        <f t="shared" si="0"/>
        <v>985.5304634203717</v>
      </c>
      <c r="H29" s="3">
        <f t="shared" si="1"/>
        <v>779.760843373494</v>
      </c>
      <c r="J29" s="2">
        <f t="shared" si="2"/>
        <v>9367102</v>
      </c>
      <c r="K29">
        <f t="shared" si="3"/>
        <v>10891</v>
      </c>
      <c r="L29" s="13">
        <f t="shared" si="4"/>
        <v>0.8091548768042102</v>
      </c>
      <c r="M29" s="13">
        <f t="shared" si="5"/>
        <v>0.640210843373494</v>
      </c>
      <c r="N29" s="13">
        <f t="shared" si="6"/>
        <v>1.2638881162032356</v>
      </c>
      <c r="O29" s="17">
        <f t="shared" si="7"/>
        <v>-988122</v>
      </c>
      <c r="P29">
        <f t="shared" si="8"/>
        <v>-2389</v>
      </c>
      <c r="Q29" s="18">
        <f t="shared" si="9"/>
        <v>205.76962004687766</v>
      </c>
      <c r="R29">
        <f t="shared" si="10"/>
        <v>205.76962004687766</v>
      </c>
    </row>
    <row r="30" spans="1:18" ht="12.75">
      <c r="A30" t="s">
        <v>111</v>
      </c>
      <c r="B30" s="4" t="s">
        <v>19</v>
      </c>
      <c r="C30" s="2">
        <v>1627672</v>
      </c>
      <c r="D30" s="2">
        <v>854205</v>
      </c>
      <c r="E30" s="5">
        <v>2236</v>
      </c>
      <c r="F30">
        <v>918</v>
      </c>
      <c r="G30" s="3">
        <f t="shared" si="0"/>
        <v>727.9391771019677</v>
      </c>
      <c r="H30" s="3">
        <f t="shared" si="1"/>
        <v>930.5065359477125</v>
      </c>
      <c r="J30" s="2">
        <f t="shared" si="2"/>
        <v>2481877</v>
      </c>
      <c r="K30">
        <f t="shared" si="3"/>
        <v>3154</v>
      </c>
      <c r="L30" s="13">
        <f t="shared" si="4"/>
        <v>1.9054817052112782</v>
      </c>
      <c r="M30" s="13">
        <f t="shared" si="5"/>
        <v>2.4357298474945535</v>
      </c>
      <c r="N30" s="13">
        <f t="shared" si="6"/>
        <v>0.7823042063434495</v>
      </c>
      <c r="O30" s="17">
        <f t="shared" si="7"/>
        <v>773467</v>
      </c>
      <c r="P30">
        <f t="shared" si="8"/>
        <v>1318</v>
      </c>
      <c r="Q30" s="18">
        <f t="shared" si="9"/>
        <v>-202.5673588457447</v>
      </c>
      <c r="R30">
        <f t="shared" si="10"/>
        <v>202.5673588457447</v>
      </c>
    </row>
    <row r="31" spans="1:18" ht="12.75">
      <c r="A31" t="s">
        <v>107</v>
      </c>
      <c r="B31" s="4" t="s">
        <v>49</v>
      </c>
      <c r="C31" s="2">
        <v>3600009</v>
      </c>
      <c r="D31" s="2">
        <v>11985475</v>
      </c>
      <c r="E31" s="5">
        <v>1958</v>
      </c>
      <c r="F31" s="5">
        <v>5919</v>
      </c>
      <c r="G31" s="3">
        <f t="shared" si="0"/>
        <v>1838.6154239019409</v>
      </c>
      <c r="H31" s="3">
        <f t="shared" si="1"/>
        <v>2024.9155262713296</v>
      </c>
      <c r="J31" s="2">
        <f t="shared" si="2"/>
        <v>15585484</v>
      </c>
      <c r="K31">
        <f t="shared" si="3"/>
        <v>7877</v>
      </c>
      <c r="L31" s="13">
        <f t="shared" si="4"/>
        <v>0.300364315974127</v>
      </c>
      <c r="M31" s="13">
        <f t="shared" si="5"/>
        <v>0.3307991214732218</v>
      </c>
      <c r="N31" s="13">
        <f t="shared" si="6"/>
        <v>0.9079961114662196</v>
      </c>
      <c r="O31" s="17">
        <f t="shared" si="7"/>
        <v>-8385466</v>
      </c>
      <c r="P31">
        <f t="shared" si="8"/>
        <v>-3961</v>
      </c>
      <c r="Q31" s="18">
        <f t="shared" si="9"/>
        <v>-186.3001023693887</v>
      </c>
      <c r="R31">
        <f t="shared" si="10"/>
        <v>186.3001023693887</v>
      </c>
    </row>
    <row r="32" spans="1:18" ht="12.75">
      <c r="A32" t="s">
        <v>115</v>
      </c>
      <c r="B32" s="4" t="s">
        <v>79</v>
      </c>
      <c r="C32" s="2">
        <v>230275</v>
      </c>
      <c r="D32" s="2">
        <v>212923</v>
      </c>
      <c r="E32" s="5">
        <v>177</v>
      </c>
      <c r="F32" s="5">
        <v>191</v>
      </c>
      <c r="G32" s="3">
        <f t="shared" si="0"/>
        <v>1300.9887005649719</v>
      </c>
      <c r="H32" s="3">
        <f t="shared" si="1"/>
        <v>1114.780104712042</v>
      </c>
      <c r="J32" s="2">
        <f t="shared" si="2"/>
        <v>443198</v>
      </c>
      <c r="K32">
        <f t="shared" si="3"/>
        <v>368</v>
      </c>
      <c r="L32" s="13">
        <f t="shared" si="4"/>
        <v>1.0814942490947432</v>
      </c>
      <c r="M32" s="13">
        <f t="shared" si="5"/>
        <v>0.9267015706806283</v>
      </c>
      <c r="N32" s="13">
        <f t="shared" si="6"/>
        <v>1.167036167102237</v>
      </c>
      <c r="O32" s="17">
        <f t="shared" si="7"/>
        <v>17352</v>
      </c>
      <c r="P32">
        <f t="shared" si="8"/>
        <v>-14</v>
      </c>
      <c r="Q32" s="18">
        <f t="shared" si="9"/>
        <v>186.20859585292988</v>
      </c>
      <c r="R32">
        <f t="shared" si="10"/>
        <v>186.20859585292988</v>
      </c>
    </row>
    <row r="33" spans="1:18" ht="12.75">
      <c r="A33" t="s">
        <v>111</v>
      </c>
      <c r="B33" s="4" t="s">
        <v>86</v>
      </c>
      <c r="C33" s="2">
        <v>1129981</v>
      </c>
      <c r="D33" s="2">
        <v>298537</v>
      </c>
      <c r="E33" s="5">
        <v>1031</v>
      </c>
      <c r="F33" s="5">
        <v>234</v>
      </c>
      <c r="G33" s="3">
        <f t="shared" si="0"/>
        <v>1096.0048496605239</v>
      </c>
      <c r="H33" s="3">
        <f t="shared" si="1"/>
        <v>1275.7991452991453</v>
      </c>
      <c r="J33" s="2">
        <f t="shared" si="2"/>
        <v>1428518</v>
      </c>
      <c r="K33">
        <f t="shared" si="3"/>
        <v>1265</v>
      </c>
      <c r="L33" s="13">
        <f t="shared" si="4"/>
        <v>3.7850618181330957</v>
      </c>
      <c r="M33" s="13">
        <f t="shared" si="5"/>
        <v>4.405982905982906</v>
      </c>
      <c r="N33" s="13">
        <f t="shared" si="6"/>
        <v>0.8590731963561052</v>
      </c>
      <c r="O33" s="17">
        <f t="shared" si="7"/>
        <v>831444</v>
      </c>
      <c r="P33">
        <f t="shared" si="8"/>
        <v>797</v>
      </c>
      <c r="Q33" s="18">
        <f t="shared" si="9"/>
        <v>-179.7942956386214</v>
      </c>
      <c r="R33">
        <f t="shared" si="10"/>
        <v>179.7942956386214</v>
      </c>
    </row>
    <row r="34" spans="1:18" ht="12.75">
      <c r="A34" t="s">
        <v>114</v>
      </c>
      <c r="B34" s="4" t="s">
        <v>89</v>
      </c>
      <c r="C34" s="2">
        <v>129324</v>
      </c>
      <c r="D34" s="2">
        <v>1106722</v>
      </c>
      <c r="E34" s="5">
        <v>168</v>
      </c>
      <c r="F34" s="5">
        <v>1169</v>
      </c>
      <c r="G34" s="3">
        <f t="shared" si="0"/>
        <v>769.7857142857143</v>
      </c>
      <c r="H34" s="3">
        <f t="shared" si="1"/>
        <v>946.7254063301967</v>
      </c>
      <c r="J34" s="2">
        <f t="shared" si="2"/>
        <v>1236046</v>
      </c>
      <c r="K34">
        <f t="shared" si="3"/>
        <v>1337</v>
      </c>
      <c r="L34" s="13">
        <f t="shared" si="4"/>
        <v>0.11685319348490407</v>
      </c>
      <c r="M34" s="13">
        <f t="shared" si="5"/>
        <v>0.1437125748502994</v>
      </c>
      <c r="N34" s="13">
        <f t="shared" si="6"/>
        <v>0.8131034713324575</v>
      </c>
      <c r="O34" s="17">
        <f t="shared" si="7"/>
        <v>-977398</v>
      </c>
      <c r="P34">
        <f t="shared" si="8"/>
        <v>-1001</v>
      </c>
      <c r="Q34" s="18">
        <f t="shared" si="9"/>
        <v>-176.9396920444824</v>
      </c>
      <c r="R34">
        <f t="shared" si="10"/>
        <v>176.9396920444824</v>
      </c>
    </row>
    <row r="35" spans="1:18" ht="12.75">
      <c r="A35" t="s">
        <v>115</v>
      </c>
      <c r="B35" s="4" t="s">
        <v>82</v>
      </c>
      <c r="C35" s="2">
        <v>55805</v>
      </c>
      <c r="D35" s="2">
        <v>61018</v>
      </c>
      <c r="E35" s="5">
        <v>40</v>
      </c>
      <c r="F35" s="5">
        <v>50</v>
      </c>
      <c r="G35" s="3">
        <f t="shared" si="0"/>
        <v>1395.125</v>
      </c>
      <c r="H35" s="3">
        <f t="shared" si="1"/>
        <v>1220.36</v>
      </c>
      <c r="J35" s="2">
        <f t="shared" si="2"/>
        <v>116823</v>
      </c>
      <c r="K35">
        <f t="shared" si="3"/>
        <v>90</v>
      </c>
      <c r="L35" s="13">
        <f t="shared" si="4"/>
        <v>0.9145661935822217</v>
      </c>
      <c r="M35" s="13">
        <f t="shared" si="5"/>
        <v>0.8</v>
      </c>
      <c r="N35" s="13">
        <f t="shared" si="6"/>
        <v>1.143207741977777</v>
      </c>
      <c r="O35" s="17">
        <f t="shared" si="7"/>
        <v>-5213</v>
      </c>
      <c r="P35">
        <f t="shared" si="8"/>
        <v>-10</v>
      </c>
      <c r="Q35" s="18">
        <f t="shared" si="9"/>
        <v>174.7650000000001</v>
      </c>
      <c r="R35">
        <f t="shared" si="10"/>
        <v>174.7650000000001</v>
      </c>
    </row>
    <row r="36" spans="1:18" ht="12.75">
      <c r="A36" t="s">
        <v>107</v>
      </c>
      <c r="B36" t="s">
        <v>6</v>
      </c>
      <c r="C36" s="2">
        <v>405636</v>
      </c>
      <c r="D36" s="2">
        <v>164611</v>
      </c>
      <c r="E36">
        <v>438</v>
      </c>
      <c r="F36">
        <v>219</v>
      </c>
      <c r="G36" s="3">
        <f t="shared" si="0"/>
        <v>926.1095890410959</v>
      </c>
      <c r="H36" s="3">
        <f t="shared" si="1"/>
        <v>751.648401826484</v>
      </c>
      <c r="J36" s="2">
        <f t="shared" si="2"/>
        <v>570247</v>
      </c>
      <c r="K36">
        <f t="shared" si="3"/>
        <v>657</v>
      </c>
      <c r="L36" s="13">
        <f t="shared" si="4"/>
        <v>2.4642095607219443</v>
      </c>
      <c r="M36" s="13">
        <f t="shared" si="5"/>
        <v>2</v>
      </c>
      <c r="N36" s="13">
        <f t="shared" si="6"/>
        <v>1.2321047803609722</v>
      </c>
      <c r="O36" s="17">
        <f t="shared" si="7"/>
        <v>241025</v>
      </c>
      <c r="P36">
        <f t="shared" si="8"/>
        <v>219</v>
      </c>
      <c r="Q36" s="18">
        <f t="shared" si="9"/>
        <v>174.46118721461187</v>
      </c>
      <c r="R36">
        <f t="shared" si="10"/>
        <v>174.46118721461187</v>
      </c>
    </row>
    <row r="37" spans="1:18" ht="12.75">
      <c r="A37" t="s">
        <v>109</v>
      </c>
      <c r="B37" s="4" t="s">
        <v>15</v>
      </c>
      <c r="C37" s="2">
        <v>1649840</v>
      </c>
      <c r="D37" s="2">
        <v>7428973</v>
      </c>
      <c r="E37" s="5">
        <v>2188</v>
      </c>
      <c r="F37" s="5">
        <v>12712</v>
      </c>
      <c r="G37" s="3">
        <f aca="true" t="shared" si="11" ref="G37:G58">C37/E37</f>
        <v>754.0402193784278</v>
      </c>
      <c r="H37" s="3">
        <f aca="true" t="shared" si="12" ref="H37:H58">D37/F37</f>
        <v>584.4063089993707</v>
      </c>
      <c r="J37" s="2">
        <f aca="true" t="shared" si="13" ref="J37:J58">SUM(C37:D37)</f>
        <v>9078813</v>
      </c>
      <c r="K37">
        <f aca="true" t="shared" si="14" ref="K37:K58">SUM(E37:F37)</f>
        <v>14900</v>
      </c>
      <c r="L37" s="13">
        <f aca="true" t="shared" si="15" ref="L37:L68">C37/D37</f>
        <v>0.22208184092202246</v>
      </c>
      <c r="M37" s="13">
        <f aca="true" t="shared" si="16" ref="M37:M68">E37/F37</f>
        <v>0.1721208307111391</v>
      </c>
      <c r="N37" s="13">
        <f aca="true" t="shared" si="17" ref="N37:N68">G37/H37</f>
        <v>1.2902670757773078</v>
      </c>
      <c r="O37" s="17">
        <f aca="true" t="shared" si="18" ref="O37:O68">C37-D37</f>
        <v>-5779133</v>
      </c>
      <c r="P37">
        <f aca="true" t="shared" si="19" ref="P37:P68">E37-F37</f>
        <v>-10524</v>
      </c>
      <c r="Q37" s="18">
        <f aca="true" t="shared" si="20" ref="Q37:Q68">G37-H37</f>
        <v>169.63391037905706</v>
      </c>
      <c r="R37">
        <f aca="true" t="shared" si="21" ref="R37:R68">ABS(Q37)</f>
        <v>169.63391037905706</v>
      </c>
    </row>
    <row r="38" spans="1:18" ht="12.75">
      <c r="A38" t="s">
        <v>118</v>
      </c>
      <c r="B38" s="4" t="s">
        <v>29</v>
      </c>
      <c r="C38" s="2">
        <v>3193</v>
      </c>
      <c r="D38" s="2">
        <v>32861</v>
      </c>
      <c r="E38" s="5">
        <v>5</v>
      </c>
      <c r="F38" s="5">
        <v>70</v>
      </c>
      <c r="G38" s="3">
        <f t="shared" si="11"/>
        <v>638.6</v>
      </c>
      <c r="H38" s="3">
        <f t="shared" si="12"/>
        <v>469.4428571428571</v>
      </c>
      <c r="J38" s="2">
        <f t="shared" si="13"/>
        <v>36054</v>
      </c>
      <c r="K38">
        <f t="shared" si="14"/>
        <v>75</v>
      </c>
      <c r="L38" s="13">
        <f t="shared" si="15"/>
        <v>0.09716685432579654</v>
      </c>
      <c r="M38" s="13">
        <f t="shared" si="16"/>
        <v>0.07142857142857142</v>
      </c>
      <c r="N38" s="13">
        <f t="shared" si="17"/>
        <v>1.3603359605611516</v>
      </c>
      <c r="O38" s="17">
        <f t="shared" si="18"/>
        <v>-29668</v>
      </c>
      <c r="P38">
        <f t="shared" si="19"/>
        <v>-65</v>
      </c>
      <c r="Q38" s="18">
        <f t="shared" si="20"/>
        <v>169.1571428571429</v>
      </c>
      <c r="R38">
        <f t="shared" si="21"/>
        <v>169.1571428571429</v>
      </c>
    </row>
    <row r="39" spans="1:18" ht="12.75">
      <c r="A39" t="s">
        <v>111</v>
      </c>
      <c r="B39" s="4" t="s">
        <v>55</v>
      </c>
      <c r="C39" s="2">
        <v>989914</v>
      </c>
      <c r="D39" s="2">
        <v>363047</v>
      </c>
      <c r="E39" s="5">
        <v>905</v>
      </c>
      <c r="F39" s="5">
        <v>391</v>
      </c>
      <c r="G39" s="3">
        <f t="shared" si="11"/>
        <v>1093.8276243093924</v>
      </c>
      <c r="H39" s="3">
        <f t="shared" si="12"/>
        <v>928.5089514066497</v>
      </c>
      <c r="J39" s="2">
        <f t="shared" si="13"/>
        <v>1352961</v>
      </c>
      <c r="K39">
        <f t="shared" si="14"/>
        <v>1296</v>
      </c>
      <c r="L39" s="13">
        <f t="shared" si="15"/>
        <v>2.7266827711012622</v>
      </c>
      <c r="M39" s="13">
        <f t="shared" si="16"/>
        <v>2.3145780051150897</v>
      </c>
      <c r="N39" s="13">
        <f t="shared" si="17"/>
        <v>1.1780474734813189</v>
      </c>
      <c r="O39" s="17">
        <f t="shared" si="18"/>
        <v>626867</v>
      </c>
      <c r="P39">
        <f t="shared" si="19"/>
        <v>514</v>
      </c>
      <c r="Q39" s="18">
        <f t="shared" si="20"/>
        <v>165.31867290274272</v>
      </c>
      <c r="R39">
        <f t="shared" si="21"/>
        <v>165.31867290274272</v>
      </c>
    </row>
    <row r="40" spans="1:18" ht="12.75">
      <c r="A40" t="s">
        <v>107</v>
      </c>
      <c r="B40" s="4" t="s">
        <v>62</v>
      </c>
      <c r="C40" s="2">
        <v>4030909</v>
      </c>
      <c r="D40" s="2">
        <v>3278730</v>
      </c>
      <c r="E40">
        <v>2608</v>
      </c>
      <c r="F40" s="5">
        <v>2375</v>
      </c>
      <c r="G40" s="3">
        <f t="shared" si="11"/>
        <v>1545.5939417177915</v>
      </c>
      <c r="H40" s="3">
        <f t="shared" si="12"/>
        <v>1380.5178947368422</v>
      </c>
      <c r="J40" s="2">
        <f t="shared" si="13"/>
        <v>7309639</v>
      </c>
      <c r="K40">
        <f t="shared" si="14"/>
        <v>4983</v>
      </c>
      <c r="L40" s="13">
        <f t="shared" si="15"/>
        <v>1.2294116929420842</v>
      </c>
      <c r="M40" s="13">
        <f t="shared" si="16"/>
        <v>1.0981052631578947</v>
      </c>
      <c r="N40" s="13">
        <f t="shared" si="17"/>
        <v>1.1195754489023966</v>
      </c>
      <c r="O40" s="17">
        <f t="shared" si="18"/>
        <v>752179</v>
      </c>
      <c r="P40">
        <f t="shared" si="19"/>
        <v>233</v>
      </c>
      <c r="Q40" s="18">
        <f t="shared" si="20"/>
        <v>165.0760469809493</v>
      </c>
      <c r="R40">
        <f t="shared" si="21"/>
        <v>165.0760469809493</v>
      </c>
    </row>
    <row r="41" spans="1:18" ht="12.75">
      <c r="A41" t="s">
        <v>107</v>
      </c>
      <c r="B41" s="4" t="s">
        <v>51</v>
      </c>
      <c r="C41" s="2">
        <v>617488</v>
      </c>
      <c r="D41" s="2">
        <v>586006</v>
      </c>
      <c r="E41">
        <v>478</v>
      </c>
      <c r="F41">
        <v>516</v>
      </c>
      <c r="G41" s="3">
        <f t="shared" si="11"/>
        <v>1291.81589958159</v>
      </c>
      <c r="H41" s="3">
        <f t="shared" si="12"/>
        <v>1135.6705426356589</v>
      </c>
      <c r="J41" s="2">
        <f t="shared" si="13"/>
        <v>1203494</v>
      </c>
      <c r="K41">
        <f t="shared" si="14"/>
        <v>994</v>
      </c>
      <c r="L41" s="13">
        <f t="shared" si="15"/>
        <v>1.053722999423214</v>
      </c>
      <c r="M41" s="13">
        <f t="shared" si="16"/>
        <v>0.9263565891472868</v>
      </c>
      <c r="N41" s="13">
        <f t="shared" si="17"/>
        <v>1.1374917734359382</v>
      </c>
      <c r="O41" s="17">
        <f t="shared" si="18"/>
        <v>31482</v>
      </c>
      <c r="P41">
        <f t="shared" si="19"/>
        <v>-38</v>
      </c>
      <c r="Q41" s="18">
        <f t="shared" si="20"/>
        <v>156.1453569459311</v>
      </c>
      <c r="R41">
        <f t="shared" si="21"/>
        <v>156.1453569459311</v>
      </c>
    </row>
    <row r="42" spans="1:18" ht="12.75">
      <c r="A42" t="s">
        <v>115</v>
      </c>
      <c r="B42" s="4" t="s">
        <v>59</v>
      </c>
      <c r="C42" s="2">
        <v>88977</v>
      </c>
      <c r="D42" s="2">
        <v>1506912</v>
      </c>
      <c r="E42" s="5">
        <v>109</v>
      </c>
      <c r="F42" s="5">
        <v>2279</v>
      </c>
      <c r="G42" s="3">
        <f t="shared" si="11"/>
        <v>816.302752293578</v>
      </c>
      <c r="H42" s="3">
        <f t="shared" si="12"/>
        <v>661.2163229486617</v>
      </c>
      <c r="J42" s="2">
        <f t="shared" si="13"/>
        <v>1595889</v>
      </c>
      <c r="K42">
        <f t="shared" si="14"/>
        <v>2388</v>
      </c>
      <c r="L42" s="13">
        <f t="shared" si="15"/>
        <v>0.05904591641714978</v>
      </c>
      <c r="M42" s="13">
        <f t="shared" si="16"/>
        <v>0.04782799473453269</v>
      </c>
      <c r="N42" s="13">
        <f t="shared" si="17"/>
        <v>1.2345471882081132</v>
      </c>
      <c r="O42" s="17">
        <f t="shared" si="18"/>
        <v>-1417935</v>
      </c>
      <c r="P42">
        <f t="shared" si="19"/>
        <v>-2170</v>
      </c>
      <c r="Q42" s="18">
        <f t="shared" si="20"/>
        <v>155.08642934491627</v>
      </c>
      <c r="R42">
        <f t="shared" si="21"/>
        <v>155.08642934491627</v>
      </c>
    </row>
    <row r="43" spans="1:18" ht="12.75">
      <c r="A43" t="s">
        <v>115</v>
      </c>
      <c r="B43" s="4" t="s">
        <v>74</v>
      </c>
      <c r="C43" s="2">
        <v>232493</v>
      </c>
      <c r="D43" s="2">
        <v>164363</v>
      </c>
      <c r="E43" s="5">
        <v>205</v>
      </c>
      <c r="F43" s="5">
        <v>167</v>
      </c>
      <c r="G43" s="3">
        <f t="shared" si="11"/>
        <v>1134.1121951219511</v>
      </c>
      <c r="H43" s="3">
        <f t="shared" si="12"/>
        <v>984.2095808383234</v>
      </c>
      <c r="J43" s="2">
        <f t="shared" si="13"/>
        <v>396856</v>
      </c>
      <c r="K43">
        <f t="shared" si="14"/>
        <v>372</v>
      </c>
      <c r="L43" s="13">
        <f t="shared" si="15"/>
        <v>1.414509348210972</v>
      </c>
      <c r="M43" s="13">
        <f t="shared" si="16"/>
        <v>1.2275449101796407</v>
      </c>
      <c r="N43" s="13">
        <f t="shared" si="17"/>
        <v>1.1523076153718648</v>
      </c>
      <c r="O43" s="17">
        <f t="shared" si="18"/>
        <v>68130</v>
      </c>
      <c r="P43">
        <f t="shared" si="19"/>
        <v>38</v>
      </c>
      <c r="Q43" s="18">
        <f t="shared" si="20"/>
        <v>149.9026142836277</v>
      </c>
      <c r="R43">
        <f t="shared" si="21"/>
        <v>149.9026142836277</v>
      </c>
    </row>
    <row r="44" spans="1:18" ht="12.75">
      <c r="A44" t="s">
        <v>107</v>
      </c>
      <c r="B44" s="4" t="s">
        <v>48</v>
      </c>
      <c r="C44" s="2">
        <v>611115</v>
      </c>
      <c r="D44" s="2">
        <v>731443</v>
      </c>
      <c r="E44">
        <v>430</v>
      </c>
      <c r="F44">
        <v>466</v>
      </c>
      <c r="G44" s="3">
        <f t="shared" si="11"/>
        <v>1421.1976744186047</v>
      </c>
      <c r="H44" s="3">
        <f t="shared" si="12"/>
        <v>1569.6201716738196</v>
      </c>
      <c r="J44" s="2">
        <f t="shared" si="13"/>
        <v>1342558</v>
      </c>
      <c r="K44">
        <f t="shared" si="14"/>
        <v>896</v>
      </c>
      <c r="L44" s="13">
        <f t="shared" si="15"/>
        <v>0.8354923076712745</v>
      </c>
      <c r="M44" s="13">
        <f t="shared" si="16"/>
        <v>0.9227467811158798</v>
      </c>
      <c r="N44" s="13">
        <f t="shared" si="17"/>
        <v>0.9054405008716603</v>
      </c>
      <c r="O44" s="17">
        <f t="shared" si="18"/>
        <v>-120328</v>
      </c>
      <c r="P44">
        <f t="shared" si="19"/>
        <v>-36</v>
      </c>
      <c r="Q44" s="18">
        <f t="shared" si="20"/>
        <v>-148.42249725521492</v>
      </c>
      <c r="R44">
        <f t="shared" si="21"/>
        <v>148.42249725521492</v>
      </c>
    </row>
    <row r="45" spans="1:18" ht="12.75">
      <c r="A45" t="s">
        <v>115</v>
      </c>
      <c r="B45" s="4" t="s">
        <v>83</v>
      </c>
      <c r="C45" s="2">
        <v>89984</v>
      </c>
      <c r="D45" s="2">
        <v>360856</v>
      </c>
      <c r="E45" s="5">
        <v>99</v>
      </c>
      <c r="F45" s="5">
        <v>469</v>
      </c>
      <c r="G45" s="3">
        <f t="shared" si="11"/>
        <v>908.929292929293</v>
      </c>
      <c r="H45" s="3">
        <f t="shared" si="12"/>
        <v>769.4157782515991</v>
      </c>
      <c r="J45" s="2">
        <f t="shared" si="13"/>
        <v>450840</v>
      </c>
      <c r="K45">
        <f t="shared" si="14"/>
        <v>568</v>
      </c>
      <c r="L45" s="13">
        <f t="shared" si="15"/>
        <v>0.2493626266433148</v>
      </c>
      <c r="M45" s="13">
        <f t="shared" si="16"/>
        <v>0.21108742004264391</v>
      </c>
      <c r="N45" s="13">
        <f t="shared" si="17"/>
        <v>1.181323958542572</v>
      </c>
      <c r="O45" s="17">
        <f t="shared" si="18"/>
        <v>-270872</v>
      </c>
      <c r="P45">
        <f t="shared" si="19"/>
        <v>-370</v>
      </c>
      <c r="Q45" s="18">
        <f t="shared" si="20"/>
        <v>139.51351467769382</v>
      </c>
      <c r="R45">
        <f t="shared" si="21"/>
        <v>139.51351467769382</v>
      </c>
    </row>
    <row r="46" spans="1:18" ht="12.75">
      <c r="A46" t="s">
        <v>107</v>
      </c>
      <c r="B46" s="4" t="s">
        <v>63</v>
      </c>
      <c r="C46" s="2">
        <v>1810451</v>
      </c>
      <c r="D46" s="2">
        <v>2219776</v>
      </c>
      <c r="E46">
        <v>2075</v>
      </c>
      <c r="F46" s="5">
        <v>2980</v>
      </c>
      <c r="G46" s="3">
        <f t="shared" si="11"/>
        <v>872.5065060240964</v>
      </c>
      <c r="H46" s="3">
        <f t="shared" si="12"/>
        <v>744.8912751677852</v>
      </c>
      <c r="J46" s="2">
        <f t="shared" si="13"/>
        <v>4030227</v>
      </c>
      <c r="K46">
        <f t="shared" si="14"/>
        <v>5055</v>
      </c>
      <c r="L46" s="13">
        <f t="shared" si="15"/>
        <v>0.815600763320263</v>
      </c>
      <c r="M46" s="13">
        <f t="shared" si="16"/>
        <v>0.6963087248322147</v>
      </c>
      <c r="N46" s="13">
        <f t="shared" si="17"/>
        <v>1.1713206143105463</v>
      </c>
      <c r="O46" s="17">
        <f t="shared" si="18"/>
        <v>-409325</v>
      </c>
      <c r="P46">
        <f t="shared" si="19"/>
        <v>-905</v>
      </c>
      <c r="Q46" s="18">
        <f t="shared" si="20"/>
        <v>127.6152308563112</v>
      </c>
      <c r="R46">
        <f t="shared" si="21"/>
        <v>127.6152308563112</v>
      </c>
    </row>
    <row r="47" spans="1:18" ht="12.75">
      <c r="A47" t="s">
        <v>110</v>
      </c>
      <c r="B47" s="4" t="s">
        <v>41</v>
      </c>
      <c r="C47" s="2">
        <v>115173</v>
      </c>
      <c r="D47" s="2">
        <v>1106269</v>
      </c>
      <c r="E47" s="5">
        <v>152</v>
      </c>
      <c r="F47" s="5">
        <v>1273</v>
      </c>
      <c r="G47" s="3">
        <f t="shared" si="11"/>
        <v>757.7171052631579</v>
      </c>
      <c r="H47" s="3">
        <f t="shared" si="12"/>
        <v>869.0251374705421</v>
      </c>
      <c r="J47" s="2">
        <f t="shared" si="13"/>
        <v>1221442</v>
      </c>
      <c r="K47">
        <f t="shared" si="14"/>
        <v>1425</v>
      </c>
      <c r="L47" s="13">
        <f t="shared" si="15"/>
        <v>0.10410939834705664</v>
      </c>
      <c r="M47" s="13">
        <f t="shared" si="16"/>
        <v>0.11940298507462686</v>
      </c>
      <c r="N47" s="13">
        <f t="shared" si="17"/>
        <v>0.8719162111565993</v>
      </c>
      <c r="O47" s="17">
        <f t="shared" si="18"/>
        <v>-991096</v>
      </c>
      <c r="P47">
        <f t="shared" si="19"/>
        <v>-1121</v>
      </c>
      <c r="Q47" s="18">
        <f t="shared" si="20"/>
        <v>-111.30803220738414</v>
      </c>
      <c r="R47">
        <f t="shared" si="21"/>
        <v>111.30803220738414</v>
      </c>
    </row>
    <row r="48" spans="1:18" ht="12.75">
      <c r="A48" t="s">
        <v>110</v>
      </c>
      <c r="B48" s="4" t="s">
        <v>21</v>
      </c>
      <c r="C48" s="2">
        <v>24051</v>
      </c>
      <c r="D48" s="2">
        <v>71517</v>
      </c>
      <c r="E48" s="5">
        <v>13</v>
      </c>
      <c r="F48" s="5">
        <v>41</v>
      </c>
      <c r="G48" s="3">
        <f t="shared" si="11"/>
        <v>1850.076923076923</v>
      </c>
      <c r="H48" s="3">
        <f t="shared" si="12"/>
        <v>1744.3170731707316</v>
      </c>
      <c r="J48" s="2">
        <f t="shared" si="13"/>
        <v>95568</v>
      </c>
      <c r="K48">
        <f t="shared" si="14"/>
        <v>54</v>
      </c>
      <c r="L48" s="13">
        <f t="shared" si="15"/>
        <v>0.33629766349259615</v>
      </c>
      <c r="M48" s="13">
        <f t="shared" si="16"/>
        <v>0.3170731707317073</v>
      </c>
      <c r="N48" s="13">
        <f t="shared" si="17"/>
        <v>1.0606310925535725</v>
      </c>
      <c r="O48" s="17">
        <f t="shared" si="18"/>
        <v>-47466</v>
      </c>
      <c r="P48">
        <f t="shared" si="19"/>
        <v>-28</v>
      </c>
      <c r="Q48" s="18">
        <f t="shared" si="20"/>
        <v>105.75984990619145</v>
      </c>
      <c r="R48">
        <f t="shared" si="21"/>
        <v>105.75984990619145</v>
      </c>
    </row>
    <row r="49" spans="1:18" ht="12.75">
      <c r="A49" t="s">
        <v>108</v>
      </c>
      <c r="B49" s="4" t="s">
        <v>104</v>
      </c>
      <c r="C49" s="2">
        <v>74737</v>
      </c>
      <c r="D49" s="2">
        <v>98618</v>
      </c>
      <c r="E49">
        <v>117</v>
      </c>
      <c r="F49">
        <v>185</v>
      </c>
      <c r="G49" s="3">
        <f t="shared" si="11"/>
        <v>638.7777777777778</v>
      </c>
      <c r="H49" s="3">
        <f t="shared" si="12"/>
        <v>533.0702702702703</v>
      </c>
      <c r="J49" s="2">
        <f t="shared" si="13"/>
        <v>173355</v>
      </c>
      <c r="K49">
        <f t="shared" si="14"/>
        <v>302</v>
      </c>
      <c r="L49" s="13">
        <f t="shared" si="15"/>
        <v>0.7578433957289744</v>
      </c>
      <c r="M49" s="13">
        <f t="shared" si="16"/>
        <v>0.6324324324324324</v>
      </c>
      <c r="N49" s="13">
        <f t="shared" si="17"/>
        <v>1.1982993864090623</v>
      </c>
      <c r="O49" s="17">
        <f t="shared" si="18"/>
        <v>-23881</v>
      </c>
      <c r="P49">
        <f t="shared" si="19"/>
        <v>-68</v>
      </c>
      <c r="Q49" s="18">
        <f t="shared" si="20"/>
        <v>105.70750750750756</v>
      </c>
      <c r="R49">
        <f t="shared" si="21"/>
        <v>105.70750750750756</v>
      </c>
    </row>
    <row r="50" spans="1:18" ht="12.75">
      <c r="A50" t="s">
        <v>118</v>
      </c>
      <c r="B50" s="4" t="s">
        <v>24</v>
      </c>
      <c r="C50" s="2">
        <v>251614</v>
      </c>
      <c r="D50" s="2">
        <v>373531</v>
      </c>
      <c r="E50" s="5">
        <v>489</v>
      </c>
      <c r="F50" s="5">
        <v>605</v>
      </c>
      <c r="G50" s="3">
        <f t="shared" si="11"/>
        <v>514.5480572597137</v>
      </c>
      <c r="H50" s="3">
        <f t="shared" si="12"/>
        <v>617.406611570248</v>
      </c>
      <c r="J50" s="2">
        <f t="shared" si="13"/>
        <v>625145</v>
      </c>
      <c r="K50">
        <f t="shared" si="14"/>
        <v>1094</v>
      </c>
      <c r="L50" s="13">
        <f t="shared" si="15"/>
        <v>0.6736094192985321</v>
      </c>
      <c r="M50" s="13">
        <f t="shared" si="16"/>
        <v>0.8082644628099174</v>
      </c>
      <c r="N50" s="13">
        <f t="shared" si="17"/>
        <v>0.8334022467803924</v>
      </c>
      <c r="O50" s="17">
        <f t="shared" si="18"/>
        <v>-121917</v>
      </c>
      <c r="P50">
        <f t="shared" si="19"/>
        <v>-116</v>
      </c>
      <c r="Q50" s="18">
        <f t="shared" si="20"/>
        <v>-102.85855431053426</v>
      </c>
      <c r="R50">
        <f t="shared" si="21"/>
        <v>102.85855431053426</v>
      </c>
    </row>
    <row r="51" spans="1:18" ht="12.75">
      <c r="A51" t="s">
        <v>115</v>
      </c>
      <c r="B51" s="4" t="s">
        <v>72</v>
      </c>
      <c r="C51" s="2">
        <v>61440</v>
      </c>
      <c r="D51" s="2">
        <v>73025</v>
      </c>
      <c r="E51" s="5">
        <v>69</v>
      </c>
      <c r="F51" s="5">
        <v>74</v>
      </c>
      <c r="G51" s="3">
        <f t="shared" si="11"/>
        <v>890.4347826086956</v>
      </c>
      <c r="H51" s="3">
        <f t="shared" si="12"/>
        <v>986.8243243243244</v>
      </c>
      <c r="J51" s="2">
        <f t="shared" si="13"/>
        <v>134465</v>
      </c>
      <c r="K51">
        <f t="shared" si="14"/>
        <v>143</v>
      </c>
      <c r="L51" s="13">
        <f t="shared" si="15"/>
        <v>0.8413557001027046</v>
      </c>
      <c r="M51" s="13">
        <f t="shared" si="16"/>
        <v>0.9324324324324325</v>
      </c>
      <c r="N51" s="13">
        <f t="shared" si="17"/>
        <v>0.9023235044579729</v>
      </c>
      <c r="O51" s="17">
        <f t="shared" si="18"/>
        <v>-11585</v>
      </c>
      <c r="P51">
        <f t="shared" si="19"/>
        <v>-5</v>
      </c>
      <c r="Q51" s="18">
        <f t="shared" si="20"/>
        <v>-96.38954171562875</v>
      </c>
      <c r="R51">
        <f t="shared" si="21"/>
        <v>96.38954171562875</v>
      </c>
    </row>
    <row r="52" spans="1:18" ht="12.75">
      <c r="A52" t="s">
        <v>115</v>
      </c>
      <c r="B52" s="4" t="s">
        <v>71</v>
      </c>
      <c r="C52" s="2">
        <v>286349</v>
      </c>
      <c r="D52" s="2">
        <v>100491</v>
      </c>
      <c r="E52" s="5">
        <v>269</v>
      </c>
      <c r="F52" s="5">
        <v>87</v>
      </c>
      <c r="G52" s="3">
        <f t="shared" si="11"/>
        <v>1064.4944237918216</v>
      </c>
      <c r="H52" s="3">
        <f t="shared" si="12"/>
        <v>1155.0689655172414</v>
      </c>
      <c r="J52" s="2">
        <f t="shared" si="13"/>
        <v>386840</v>
      </c>
      <c r="K52">
        <f t="shared" si="14"/>
        <v>356</v>
      </c>
      <c r="L52" s="13">
        <f t="shared" si="15"/>
        <v>2.84949896010588</v>
      </c>
      <c r="M52" s="13">
        <f t="shared" si="16"/>
        <v>3.0919540229885056</v>
      </c>
      <c r="N52" s="13">
        <f t="shared" si="17"/>
        <v>0.9215851655361026</v>
      </c>
      <c r="O52" s="17">
        <f t="shared" si="18"/>
        <v>185858</v>
      </c>
      <c r="P52">
        <f t="shared" si="19"/>
        <v>182</v>
      </c>
      <c r="Q52" s="18">
        <f t="shared" si="20"/>
        <v>-90.57454172541975</v>
      </c>
      <c r="R52">
        <f t="shared" si="21"/>
        <v>90.57454172541975</v>
      </c>
    </row>
    <row r="53" spans="1:18" ht="12.75">
      <c r="A53" t="s">
        <v>108</v>
      </c>
      <c r="B53" s="4" t="s">
        <v>18</v>
      </c>
      <c r="C53" s="2">
        <v>28370</v>
      </c>
      <c r="D53" s="2">
        <v>19566</v>
      </c>
      <c r="E53">
        <v>69</v>
      </c>
      <c r="F53">
        <v>39</v>
      </c>
      <c r="G53" s="3">
        <f t="shared" si="11"/>
        <v>411.15942028985506</v>
      </c>
      <c r="H53" s="3">
        <f t="shared" si="12"/>
        <v>501.6923076923077</v>
      </c>
      <c r="J53" s="2">
        <f t="shared" si="13"/>
        <v>47936</v>
      </c>
      <c r="K53">
        <f t="shared" si="14"/>
        <v>108</v>
      </c>
      <c r="L53" s="13">
        <f t="shared" si="15"/>
        <v>1.4499642236532762</v>
      </c>
      <c r="M53" s="13">
        <f t="shared" si="16"/>
        <v>1.7692307692307692</v>
      </c>
      <c r="N53" s="13">
        <f t="shared" si="17"/>
        <v>0.8195449959779386</v>
      </c>
      <c r="O53" s="17">
        <f t="shared" si="18"/>
        <v>8804</v>
      </c>
      <c r="P53">
        <f t="shared" si="19"/>
        <v>30</v>
      </c>
      <c r="Q53" s="18">
        <f t="shared" si="20"/>
        <v>-90.53288740245262</v>
      </c>
      <c r="R53">
        <f t="shared" si="21"/>
        <v>90.53288740245262</v>
      </c>
    </row>
    <row r="54" spans="1:18" ht="12.75">
      <c r="A54" t="s">
        <v>116</v>
      </c>
      <c r="B54" s="4" t="s">
        <v>20</v>
      </c>
      <c r="C54" s="2">
        <v>38217</v>
      </c>
      <c r="D54" s="2">
        <v>93827</v>
      </c>
      <c r="E54" s="5">
        <v>56</v>
      </c>
      <c r="F54" s="5">
        <v>157</v>
      </c>
      <c r="G54" s="3">
        <f t="shared" si="11"/>
        <v>682.4464285714286</v>
      </c>
      <c r="H54" s="3">
        <f t="shared" si="12"/>
        <v>597.624203821656</v>
      </c>
      <c r="J54" s="2">
        <f t="shared" si="13"/>
        <v>132044</v>
      </c>
      <c r="K54">
        <f t="shared" si="14"/>
        <v>213</v>
      </c>
      <c r="L54" s="13">
        <f t="shared" si="15"/>
        <v>0.40731345987828665</v>
      </c>
      <c r="M54" s="13">
        <f t="shared" si="16"/>
        <v>0.35668789808917195</v>
      </c>
      <c r="N54" s="13">
        <f t="shared" si="17"/>
        <v>1.1419323785873394</v>
      </c>
      <c r="O54" s="17">
        <f t="shared" si="18"/>
        <v>-55610</v>
      </c>
      <c r="P54">
        <f t="shared" si="19"/>
        <v>-101</v>
      </c>
      <c r="Q54" s="18">
        <f t="shared" si="20"/>
        <v>84.82222474977254</v>
      </c>
      <c r="R54">
        <f t="shared" si="21"/>
        <v>84.82222474977254</v>
      </c>
    </row>
    <row r="55" spans="1:18" ht="12.75">
      <c r="A55" t="s">
        <v>110</v>
      </c>
      <c r="B55" s="4" t="s">
        <v>42</v>
      </c>
      <c r="C55" s="2">
        <v>563709</v>
      </c>
      <c r="D55" s="2">
        <v>4668610</v>
      </c>
      <c r="E55" s="5">
        <v>531</v>
      </c>
      <c r="F55" s="5">
        <v>4081</v>
      </c>
      <c r="G55" s="3">
        <f t="shared" si="11"/>
        <v>1061.5988700564972</v>
      </c>
      <c r="H55" s="3">
        <f t="shared" si="12"/>
        <v>1143.9867679490321</v>
      </c>
      <c r="J55" s="2">
        <f t="shared" si="13"/>
        <v>5232319</v>
      </c>
      <c r="K55">
        <f t="shared" si="14"/>
        <v>4612</v>
      </c>
      <c r="L55" s="13">
        <f t="shared" si="15"/>
        <v>0.12074450425287184</v>
      </c>
      <c r="M55" s="13">
        <f t="shared" si="16"/>
        <v>0.1301151678510169</v>
      </c>
      <c r="N55" s="13">
        <f t="shared" si="17"/>
        <v>0.9279817737400564</v>
      </c>
      <c r="O55" s="17">
        <f t="shared" si="18"/>
        <v>-4104901</v>
      </c>
      <c r="P55">
        <f t="shared" si="19"/>
        <v>-3550</v>
      </c>
      <c r="Q55" s="18">
        <f t="shared" si="20"/>
        <v>-82.38789789253497</v>
      </c>
      <c r="R55">
        <f t="shared" si="21"/>
        <v>82.38789789253497</v>
      </c>
    </row>
    <row r="56" spans="1:18" ht="12.75">
      <c r="A56" t="s">
        <v>107</v>
      </c>
      <c r="B56" s="4" t="s">
        <v>52</v>
      </c>
      <c r="C56" s="2">
        <v>7964504</v>
      </c>
      <c r="D56" s="2">
        <v>18056127</v>
      </c>
      <c r="E56">
        <v>6607</v>
      </c>
      <c r="F56" s="5">
        <v>16075</v>
      </c>
      <c r="G56" s="3">
        <f t="shared" si="11"/>
        <v>1205.4645073406994</v>
      </c>
      <c r="H56" s="3">
        <f t="shared" si="12"/>
        <v>1123.2427371695178</v>
      </c>
      <c r="J56" s="2">
        <f t="shared" si="13"/>
        <v>26020631</v>
      </c>
      <c r="K56">
        <f t="shared" si="14"/>
        <v>22682</v>
      </c>
      <c r="L56" s="13">
        <f t="shared" si="15"/>
        <v>0.4410970303875244</v>
      </c>
      <c r="M56" s="13">
        <f t="shared" si="16"/>
        <v>0.41101088646967343</v>
      </c>
      <c r="N56" s="13">
        <f t="shared" si="17"/>
        <v>1.073200357723544</v>
      </c>
      <c r="O56" s="17">
        <f t="shared" si="18"/>
        <v>-10091623</v>
      </c>
      <c r="P56">
        <f t="shared" si="19"/>
        <v>-9468</v>
      </c>
      <c r="Q56" s="18">
        <f t="shared" si="20"/>
        <v>82.22177017118156</v>
      </c>
      <c r="R56">
        <f t="shared" si="21"/>
        <v>82.22177017118156</v>
      </c>
    </row>
    <row r="57" spans="1:18" ht="12.75">
      <c r="A57" t="s">
        <v>115</v>
      </c>
      <c r="B57" s="4" t="s">
        <v>76</v>
      </c>
      <c r="C57" s="2">
        <v>62232</v>
      </c>
      <c r="D57" s="2">
        <v>647205</v>
      </c>
      <c r="E57" s="5">
        <v>74</v>
      </c>
      <c r="F57" s="5">
        <v>704</v>
      </c>
      <c r="G57" s="3">
        <f t="shared" si="11"/>
        <v>840.972972972973</v>
      </c>
      <c r="H57" s="3">
        <f t="shared" si="12"/>
        <v>919.3252840909091</v>
      </c>
      <c r="J57" s="2">
        <f t="shared" si="13"/>
        <v>709437</v>
      </c>
      <c r="K57">
        <f t="shared" si="14"/>
        <v>778</v>
      </c>
      <c r="L57" s="13">
        <f t="shared" si="15"/>
        <v>0.09615500498296521</v>
      </c>
      <c r="M57" s="13">
        <f t="shared" si="16"/>
        <v>0.10511363636363637</v>
      </c>
      <c r="N57" s="13">
        <f t="shared" si="17"/>
        <v>0.9147719392973988</v>
      </c>
      <c r="O57" s="17">
        <f t="shared" si="18"/>
        <v>-584973</v>
      </c>
      <c r="P57">
        <f t="shared" si="19"/>
        <v>-630</v>
      </c>
      <c r="Q57" s="18">
        <f t="shared" si="20"/>
        <v>-78.3523111179361</v>
      </c>
      <c r="R57">
        <f t="shared" si="21"/>
        <v>78.3523111179361</v>
      </c>
    </row>
    <row r="58" spans="1:18" ht="12.75">
      <c r="A58" t="s">
        <v>112</v>
      </c>
      <c r="B58" s="4" t="s">
        <v>92</v>
      </c>
      <c r="C58" s="2">
        <v>14990</v>
      </c>
      <c r="D58" s="2">
        <v>103406</v>
      </c>
      <c r="E58" s="5">
        <v>20</v>
      </c>
      <c r="F58" s="5">
        <v>125</v>
      </c>
      <c r="G58" s="3">
        <f t="shared" si="11"/>
        <v>749.5</v>
      </c>
      <c r="H58" s="3">
        <f t="shared" si="12"/>
        <v>827.248</v>
      </c>
      <c r="J58" s="2">
        <f t="shared" si="13"/>
        <v>118396</v>
      </c>
      <c r="K58">
        <f t="shared" si="14"/>
        <v>145</v>
      </c>
      <c r="L58" s="13">
        <f t="shared" si="15"/>
        <v>0.14496257470552967</v>
      </c>
      <c r="M58" s="13">
        <f t="shared" si="16"/>
        <v>0.16</v>
      </c>
      <c r="N58" s="13">
        <f t="shared" si="17"/>
        <v>0.9060160919095603</v>
      </c>
      <c r="O58" s="17">
        <f t="shared" si="18"/>
        <v>-88416</v>
      </c>
      <c r="P58">
        <f t="shared" si="19"/>
        <v>-105</v>
      </c>
      <c r="Q58" s="18">
        <f t="shared" si="20"/>
        <v>-77.74800000000005</v>
      </c>
      <c r="R58">
        <f t="shared" si="21"/>
        <v>77.74800000000005</v>
      </c>
    </row>
    <row r="59" spans="1:18" ht="12.75">
      <c r="A59" t="s">
        <v>118</v>
      </c>
      <c r="B59" s="4" t="s">
        <v>58</v>
      </c>
      <c r="C59" s="2">
        <v>1537606</v>
      </c>
      <c r="D59" s="2">
        <v>2247130</v>
      </c>
      <c r="E59" s="2">
        <v>1657</v>
      </c>
      <c r="F59" s="2">
        <v>2628</v>
      </c>
      <c r="G59" s="3">
        <v>927.9456849728425</v>
      </c>
      <c r="H59" s="3">
        <v>855.072298325723</v>
      </c>
      <c r="J59" s="2">
        <v>3784736</v>
      </c>
      <c r="K59">
        <v>4285</v>
      </c>
      <c r="L59" s="13">
        <f t="shared" si="15"/>
        <v>0.684253247475669</v>
      </c>
      <c r="M59" s="13">
        <f t="shared" si="16"/>
        <v>0.630517503805175</v>
      </c>
      <c r="N59" s="13">
        <f t="shared" si="17"/>
        <v>1.0852248246023284</v>
      </c>
      <c r="O59" s="17">
        <f t="shared" si="18"/>
        <v>-709524</v>
      </c>
      <c r="P59">
        <f t="shared" si="19"/>
        <v>-971</v>
      </c>
      <c r="Q59" s="18">
        <f t="shared" si="20"/>
        <v>72.87338664711956</v>
      </c>
      <c r="R59">
        <f t="shared" si="21"/>
        <v>72.87338664711956</v>
      </c>
    </row>
    <row r="60" spans="1:18" ht="12.75">
      <c r="A60" t="s">
        <v>112</v>
      </c>
      <c r="B60" s="4" t="s">
        <v>38</v>
      </c>
      <c r="C60" s="2">
        <v>239884</v>
      </c>
      <c r="D60" s="2">
        <v>1745107</v>
      </c>
      <c r="E60" s="5">
        <v>285</v>
      </c>
      <c r="F60" s="5">
        <v>2264</v>
      </c>
      <c r="G60" s="3">
        <f aca="true" t="shared" si="22" ref="G60:G94">C60/E60</f>
        <v>841.698245614035</v>
      </c>
      <c r="H60" s="3">
        <f aca="true" t="shared" si="23" ref="H60:H94">D60/F60</f>
        <v>770.8069787985866</v>
      </c>
      <c r="J60" s="2">
        <f aca="true" t="shared" si="24" ref="J60:J94">SUM(C60:D60)</f>
        <v>1984991</v>
      </c>
      <c r="K60">
        <f aca="true" t="shared" si="25" ref="K60:K94">SUM(E60:F60)</f>
        <v>2549</v>
      </c>
      <c r="L60" s="13">
        <f t="shared" si="15"/>
        <v>0.13746091213891182</v>
      </c>
      <c r="M60" s="13">
        <f t="shared" si="16"/>
        <v>0.12588339222614842</v>
      </c>
      <c r="N60" s="13">
        <f t="shared" si="17"/>
        <v>1.091970193271917</v>
      </c>
      <c r="O60" s="17">
        <f t="shared" si="18"/>
        <v>-1505223</v>
      </c>
      <c r="P60">
        <f t="shared" si="19"/>
        <v>-1979</v>
      </c>
      <c r="Q60" s="18">
        <f t="shared" si="20"/>
        <v>70.89126681544849</v>
      </c>
      <c r="R60">
        <f t="shared" si="21"/>
        <v>70.89126681544849</v>
      </c>
    </row>
    <row r="61" spans="1:18" ht="12.75">
      <c r="A61" t="s">
        <v>107</v>
      </c>
      <c r="B61" s="4" t="s">
        <v>88</v>
      </c>
      <c r="C61" s="2">
        <v>4139165</v>
      </c>
      <c r="D61" s="2">
        <v>2934160</v>
      </c>
      <c r="E61" s="5">
        <v>3161</v>
      </c>
      <c r="F61" s="5">
        <v>2364</v>
      </c>
      <c r="G61" s="3">
        <f t="shared" si="22"/>
        <v>1309.4479595064852</v>
      </c>
      <c r="H61" s="3">
        <f t="shared" si="23"/>
        <v>1241.1844331641287</v>
      </c>
      <c r="J61" s="2">
        <f t="shared" si="24"/>
        <v>7073325</v>
      </c>
      <c r="K61">
        <f t="shared" si="25"/>
        <v>5525</v>
      </c>
      <c r="L61" s="13">
        <f t="shared" si="15"/>
        <v>1.4106814215993675</v>
      </c>
      <c r="M61" s="13">
        <f t="shared" si="16"/>
        <v>1.3371404399323181</v>
      </c>
      <c r="N61" s="13">
        <f t="shared" si="17"/>
        <v>1.0549986968240759</v>
      </c>
      <c r="O61" s="17">
        <f t="shared" si="18"/>
        <v>1205005</v>
      </c>
      <c r="P61">
        <f t="shared" si="19"/>
        <v>797</v>
      </c>
      <c r="Q61" s="18">
        <f t="shared" si="20"/>
        <v>68.2635263423565</v>
      </c>
      <c r="R61">
        <f t="shared" si="21"/>
        <v>68.2635263423565</v>
      </c>
    </row>
    <row r="62" spans="1:18" ht="12.75">
      <c r="A62" t="s">
        <v>112</v>
      </c>
      <c r="B62" s="4" t="s">
        <v>13</v>
      </c>
      <c r="C62" s="2">
        <v>4364770</v>
      </c>
      <c r="D62" s="2">
        <v>5692738</v>
      </c>
      <c r="E62" s="5">
        <v>5526</v>
      </c>
      <c r="F62" s="5">
        <v>7872</v>
      </c>
      <c r="G62" s="3">
        <f t="shared" si="22"/>
        <v>789.860658704307</v>
      </c>
      <c r="H62" s="3">
        <f t="shared" si="23"/>
        <v>723.162855691057</v>
      </c>
      <c r="J62" s="2">
        <f t="shared" si="24"/>
        <v>10057508</v>
      </c>
      <c r="K62">
        <f t="shared" si="25"/>
        <v>13398</v>
      </c>
      <c r="L62" s="13">
        <f t="shared" si="15"/>
        <v>0.7667259585809149</v>
      </c>
      <c r="M62" s="13">
        <f t="shared" si="16"/>
        <v>0.7019817073170732</v>
      </c>
      <c r="N62" s="13">
        <f t="shared" si="17"/>
        <v>1.0922306814963738</v>
      </c>
      <c r="O62" s="17">
        <f t="shared" si="18"/>
        <v>-1327968</v>
      </c>
      <c r="P62">
        <f t="shared" si="19"/>
        <v>-2346</v>
      </c>
      <c r="Q62" s="18">
        <f t="shared" si="20"/>
        <v>66.69780301325</v>
      </c>
      <c r="R62">
        <f t="shared" si="21"/>
        <v>66.69780301325</v>
      </c>
    </row>
    <row r="63" spans="1:18" ht="12.75">
      <c r="A63" t="s">
        <v>108</v>
      </c>
      <c r="B63" s="4" t="s">
        <v>14</v>
      </c>
      <c r="C63" s="2">
        <v>70988</v>
      </c>
      <c r="D63" s="2">
        <v>50225</v>
      </c>
      <c r="E63">
        <v>138</v>
      </c>
      <c r="F63">
        <v>111</v>
      </c>
      <c r="G63" s="3">
        <f t="shared" si="22"/>
        <v>514.4057971014493</v>
      </c>
      <c r="H63" s="3">
        <f t="shared" si="23"/>
        <v>452.47747747747746</v>
      </c>
      <c r="J63" s="2">
        <f t="shared" si="24"/>
        <v>121213</v>
      </c>
      <c r="K63">
        <f t="shared" si="25"/>
        <v>249</v>
      </c>
      <c r="L63" s="13">
        <f t="shared" si="15"/>
        <v>1.4133997013439523</v>
      </c>
      <c r="M63" s="13">
        <f t="shared" si="16"/>
        <v>1.2432432432432432</v>
      </c>
      <c r="N63" s="13">
        <f t="shared" si="17"/>
        <v>1.1368649771679615</v>
      </c>
      <c r="O63" s="17">
        <f t="shared" si="18"/>
        <v>20763</v>
      </c>
      <c r="P63">
        <f t="shared" si="19"/>
        <v>27</v>
      </c>
      <c r="Q63" s="18">
        <f t="shared" si="20"/>
        <v>61.92831962397179</v>
      </c>
      <c r="R63">
        <f t="shared" si="21"/>
        <v>61.92831962397179</v>
      </c>
    </row>
    <row r="64" spans="1:18" ht="12.75">
      <c r="A64" t="s">
        <v>111</v>
      </c>
      <c r="B64" s="4" t="s">
        <v>36</v>
      </c>
      <c r="C64" s="2">
        <v>91736</v>
      </c>
      <c r="D64" s="2">
        <v>102760</v>
      </c>
      <c r="E64" s="5">
        <v>175</v>
      </c>
      <c r="F64" s="5">
        <v>222</v>
      </c>
      <c r="G64" s="3">
        <f t="shared" si="22"/>
        <v>524.2057142857143</v>
      </c>
      <c r="H64" s="3">
        <f t="shared" si="23"/>
        <v>462.8828828828829</v>
      </c>
      <c r="J64" s="2">
        <f t="shared" si="24"/>
        <v>194496</v>
      </c>
      <c r="K64">
        <f t="shared" si="25"/>
        <v>397</v>
      </c>
      <c r="L64" s="13">
        <f t="shared" si="15"/>
        <v>0.8927209030751265</v>
      </c>
      <c r="M64" s="13">
        <f t="shared" si="16"/>
        <v>0.7882882882882883</v>
      </c>
      <c r="N64" s="13">
        <f t="shared" si="17"/>
        <v>1.132480231329589</v>
      </c>
      <c r="O64" s="17">
        <f t="shared" si="18"/>
        <v>-11024</v>
      </c>
      <c r="P64">
        <f t="shared" si="19"/>
        <v>-47</v>
      </c>
      <c r="Q64" s="18">
        <f t="shared" si="20"/>
        <v>61.32283140283141</v>
      </c>
      <c r="R64">
        <f t="shared" si="21"/>
        <v>61.32283140283141</v>
      </c>
    </row>
    <row r="65" spans="1:18" ht="12.75">
      <c r="A65" t="s">
        <v>113</v>
      </c>
      <c r="B65" s="4" t="s">
        <v>44</v>
      </c>
      <c r="C65" s="2">
        <v>17606</v>
      </c>
      <c r="D65" s="2">
        <v>47112</v>
      </c>
      <c r="E65" s="5">
        <v>36</v>
      </c>
      <c r="F65" s="5">
        <v>110</v>
      </c>
      <c r="G65" s="3">
        <f t="shared" si="22"/>
        <v>489.05555555555554</v>
      </c>
      <c r="H65" s="3">
        <f t="shared" si="23"/>
        <v>428.2909090909091</v>
      </c>
      <c r="J65" s="2">
        <f t="shared" si="24"/>
        <v>64718</v>
      </c>
      <c r="K65">
        <f t="shared" si="25"/>
        <v>146</v>
      </c>
      <c r="L65" s="13">
        <f t="shared" si="15"/>
        <v>0.37370521310918664</v>
      </c>
      <c r="M65" s="13">
        <f t="shared" si="16"/>
        <v>0.32727272727272727</v>
      </c>
      <c r="N65" s="13">
        <f t="shared" si="17"/>
        <v>1.141877040055848</v>
      </c>
      <c r="O65" s="17">
        <f t="shared" si="18"/>
        <v>-29506</v>
      </c>
      <c r="P65">
        <f t="shared" si="19"/>
        <v>-74</v>
      </c>
      <c r="Q65" s="18">
        <f t="shared" si="20"/>
        <v>60.76464646464643</v>
      </c>
      <c r="R65">
        <f t="shared" si="21"/>
        <v>60.76464646464643</v>
      </c>
    </row>
    <row r="66" spans="1:18" ht="12.75">
      <c r="A66" t="s">
        <v>115</v>
      </c>
      <c r="B66" s="4" t="s">
        <v>85</v>
      </c>
      <c r="C66" s="2">
        <v>266586</v>
      </c>
      <c r="D66" s="2">
        <v>90531</v>
      </c>
      <c r="E66" s="5">
        <v>275</v>
      </c>
      <c r="F66" s="5">
        <v>88</v>
      </c>
      <c r="G66" s="3">
        <f t="shared" si="22"/>
        <v>969.4036363636363</v>
      </c>
      <c r="H66" s="3">
        <f t="shared" si="23"/>
        <v>1028.7613636363637</v>
      </c>
      <c r="J66" s="2">
        <f t="shared" si="24"/>
        <v>357117</v>
      </c>
      <c r="K66">
        <f t="shared" si="25"/>
        <v>363</v>
      </c>
      <c r="L66" s="13">
        <f t="shared" si="15"/>
        <v>2.944692978095901</v>
      </c>
      <c r="M66" s="13">
        <f t="shared" si="16"/>
        <v>3.125</v>
      </c>
      <c r="N66" s="13">
        <f t="shared" si="17"/>
        <v>0.9423017529906882</v>
      </c>
      <c r="O66" s="17">
        <f t="shared" si="18"/>
        <v>176055</v>
      </c>
      <c r="P66">
        <f t="shared" si="19"/>
        <v>187</v>
      </c>
      <c r="Q66" s="18">
        <f t="shared" si="20"/>
        <v>-59.3577272727274</v>
      </c>
      <c r="R66">
        <f t="shared" si="21"/>
        <v>59.3577272727274</v>
      </c>
    </row>
    <row r="67" spans="1:18" ht="12.75">
      <c r="A67" t="s">
        <v>113</v>
      </c>
      <c r="B67" s="4" t="s">
        <v>27</v>
      </c>
      <c r="C67" s="2">
        <v>28264</v>
      </c>
      <c r="D67" s="2">
        <v>35417</v>
      </c>
      <c r="E67" s="5">
        <v>60</v>
      </c>
      <c r="F67" s="5">
        <v>86</v>
      </c>
      <c r="G67" s="3">
        <f t="shared" si="22"/>
        <v>471.06666666666666</v>
      </c>
      <c r="H67" s="3">
        <f t="shared" si="23"/>
        <v>411.8255813953488</v>
      </c>
      <c r="J67" s="2">
        <f t="shared" si="24"/>
        <v>63681</v>
      </c>
      <c r="K67">
        <f t="shared" si="25"/>
        <v>146</v>
      </c>
      <c r="L67" s="13">
        <f t="shared" si="15"/>
        <v>0.7980348420250163</v>
      </c>
      <c r="M67" s="13">
        <f t="shared" si="16"/>
        <v>0.6976744186046512</v>
      </c>
      <c r="N67" s="13">
        <f t="shared" si="17"/>
        <v>1.1438499402358566</v>
      </c>
      <c r="O67" s="17">
        <f t="shared" si="18"/>
        <v>-7153</v>
      </c>
      <c r="P67">
        <f t="shared" si="19"/>
        <v>-26</v>
      </c>
      <c r="Q67" s="18">
        <f t="shared" si="20"/>
        <v>59.24108527131784</v>
      </c>
      <c r="R67">
        <f t="shared" si="21"/>
        <v>59.24108527131784</v>
      </c>
    </row>
    <row r="68" spans="1:18" ht="12.75">
      <c r="A68" t="s">
        <v>117</v>
      </c>
      <c r="B68" s="4" t="s">
        <v>32</v>
      </c>
      <c r="C68" s="2">
        <v>106462</v>
      </c>
      <c r="D68" s="2">
        <v>216985</v>
      </c>
      <c r="E68" s="5">
        <v>123</v>
      </c>
      <c r="F68" s="5">
        <v>269</v>
      </c>
      <c r="G68" s="3">
        <f t="shared" si="22"/>
        <v>865.5447154471544</v>
      </c>
      <c r="H68" s="3">
        <f t="shared" si="23"/>
        <v>806.635687732342</v>
      </c>
      <c r="J68" s="2">
        <f t="shared" si="24"/>
        <v>323447</v>
      </c>
      <c r="K68">
        <f t="shared" si="25"/>
        <v>392</v>
      </c>
      <c r="L68" s="13">
        <f t="shared" si="15"/>
        <v>0.49064221029103394</v>
      </c>
      <c r="M68" s="13">
        <f t="shared" si="16"/>
        <v>0.45724907063197023</v>
      </c>
      <c r="N68" s="13">
        <f t="shared" si="17"/>
        <v>1.073030524945432</v>
      </c>
      <c r="O68" s="17">
        <f t="shared" si="18"/>
        <v>-110523</v>
      </c>
      <c r="P68">
        <f t="shared" si="19"/>
        <v>-146</v>
      </c>
      <c r="Q68" s="18">
        <f t="shared" si="20"/>
        <v>58.909027714812396</v>
      </c>
      <c r="R68">
        <f t="shared" si="21"/>
        <v>58.909027714812396</v>
      </c>
    </row>
    <row r="69" spans="1:18" ht="12.75">
      <c r="A69" t="s">
        <v>112</v>
      </c>
      <c r="B69" s="4" t="s">
        <v>73</v>
      </c>
      <c r="C69" s="2">
        <v>389674</v>
      </c>
      <c r="D69" s="2">
        <v>930421</v>
      </c>
      <c r="E69" s="5">
        <v>538</v>
      </c>
      <c r="F69" s="5">
        <v>1392</v>
      </c>
      <c r="G69" s="3">
        <f t="shared" si="22"/>
        <v>724.3011152416357</v>
      </c>
      <c r="H69" s="3">
        <f t="shared" si="23"/>
        <v>668.4058908045977</v>
      </c>
      <c r="J69" s="2">
        <f t="shared" si="24"/>
        <v>1320095</v>
      </c>
      <c r="K69">
        <f t="shared" si="25"/>
        <v>1930</v>
      </c>
      <c r="L69" s="13">
        <f aca="true" t="shared" si="26" ref="L69:L94">C69/D69</f>
        <v>0.41881470861040326</v>
      </c>
      <c r="M69" s="13">
        <f aca="true" t="shared" si="27" ref="M69:M94">E69/F69</f>
        <v>0.3864942528735632</v>
      </c>
      <c r="N69" s="13">
        <f aca="true" t="shared" si="28" ref="N69:N94">G69/H69</f>
        <v>1.0836246735793333</v>
      </c>
      <c r="O69" s="17">
        <f aca="true" t="shared" si="29" ref="O69:O94">C69-D69</f>
        <v>-540747</v>
      </c>
      <c r="P69">
        <f aca="true" t="shared" si="30" ref="P69:P94">E69-F69</f>
        <v>-854</v>
      </c>
      <c r="Q69" s="18">
        <f aca="true" t="shared" si="31" ref="Q69:Q94">G69-H69</f>
        <v>55.895224437037996</v>
      </c>
      <c r="R69">
        <f aca="true" t="shared" si="32" ref="R69:R94">ABS(Q69)</f>
        <v>55.895224437037996</v>
      </c>
    </row>
    <row r="70" spans="1:18" ht="12.75">
      <c r="A70" t="s">
        <v>108</v>
      </c>
      <c r="B70" s="4" t="s">
        <v>12</v>
      </c>
      <c r="C70" s="2">
        <v>145733</v>
      </c>
      <c r="D70" s="2">
        <v>97327</v>
      </c>
      <c r="E70">
        <v>295</v>
      </c>
      <c r="F70">
        <v>178</v>
      </c>
      <c r="G70" s="3">
        <f t="shared" si="22"/>
        <v>494.0101694915254</v>
      </c>
      <c r="H70" s="3">
        <f t="shared" si="23"/>
        <v>546.7808988764045</v>
      </c>
      <c r="J70" s="2">
        <f t="shared" si="24"/>
        <v>243060</v>
      </c>
      <c r="K70">
        <f t="shared" si="25"/>
        <v>473</v>
      </c>
      <c r="L70" s="13">
        <f t="shared" si="26"/>
        <v>1.4973542799017745</v>
      </c>
      <c r="M70" s="13">
        <f t="shared" si="27"/>
        <v>1.6573033707865168</v>
      </c>
      <c r="N70" s="13">
        <f t="shared" si="28"/>
        <v>0.9034883451610706</v>
      </c>
      <c r="O70" s="17">
        <f t="shared" si="29"/>
        <v>48406</v>
      </c>
      <c r="P70">
        <f t="shared" si="30"/>
        <v>117</v>
      </c>
      <c r="Q70" s="18">
        <f t="shared" si="31"/>
        <v>-52.77072938487913</v>
      </c>
      <c r="R70">
        <f t="shared" si="32"/>
        <v>52.77072938487913</v>
      </c>
    </row>
    <row r="71" spans="1:18" ht="12.75">
      <c r="A71" t="s">
        <v>113</v>
      </c>
      <c r="B71" s="4" t="s">
        <v>102</v>
      </c>
      <c r="C71" s="2">
        <v>28869</v>
      </c>
      <c r="D71" s="2">
        <v>22617</v>
      </c>
      <c r="E71" s="5">
        <v>64</v>
      </c>
      <c r="F71" s="5">
        <v>45</v>
      </c>
      <c r="G71" s="3">
        <f t="shared" si="22"/>
        <v>451.078125</v>
      </c>
      <c r="H71" s="3">
        <f t="shared" si="23"/>
        <v>502.6</v>
      </c>
      <c r="J71" s="2">
        <f t="shared" si="24"/>
        <v>51486</v>
      </c>
      <c r="K71">
        <f t="shared" si="25"/>
        <v>109</v>
      </c>
      <c r="L71" s="13">
        <f t="shared" si="26"/>
        <v>1.276429234646505</v>
      </c>
      <c r="M71" s="13">
        <f t="shared" si="27"/>
        <v>1.4222222222222223</v>
      </c>
      <c r="N71" s="13">
        <f t="shared" si="28"/>
        <v>0.8974893056108236</v>
      </c>
      <c r="O71" s="17">
        <f t="shared" si="29"/>
        <v>6252</v>
      </c>
      <c r="P71">
        <f t="shared" si="30"/>
        <v>19</v>
      </c>
      <c r="Q71" s="18">
        <f t="shared" si="31"/>
        <v>-51.52187500000002</v>
      </c>
      <c r="R71">
        <f t="shared" si="32"/>
        <v>51.52187500000002</v>
      </c>
    </row>
    <row r="72" spans="1:18" ht="12.75">
      <c r="A72" t="s">
        <v>115</v>
      </c>
      <c r="B72" s="4" t="s">
        <v>84</v>
      </c>
      <c r="C72" s="2">
        <v>1445745</v>
      </c>
      <c r="D72" s="2">
        <v>1178148</v>
      </c>
      <c r="E72" s="5">
        <v>1859</v>
      </c>
      <c r="F72" s="5">
        <v>1421</v>
      </c>
      <c r="G72" s="3">
        <f t="shared" si="22"/>
        <v>777.7003765465304</v>
      </c>
      <c r="H72" s="3">
        <f t="shared" si="23"/>
        <v>829.0978184377199</v>
      </c>
      <c r="J72" s="2">
        <f t="shared" si="24"/>
        <v>2623893</v>
      </c>
      <c r="K72">
        <f t="shared" si="25"/>
        <v>3280</v>
      </c>
      <c r="L72" s="13">
        <f t="shared" si="26"/>
        <v>1.2271336029089723</v>
      </c>
      <c r="M72" s="13">
        <f t="shared" si="27"/>
        <v>1.3082336382828994</v>
      </c>
      <c r="N72" s="13">
        <f t="shared" si="28"/>
        <v>0.9380079880224045</v>
      </c>
      <c r="O72" s="17">
        <f t="shared" si="29"/>
        <v>267597</v>
      </c>
      <c r="P72">
        <f t="shared" si="30"/>
        <v>438</v>
      </c>
      <c r="Q72" s="18">
        <f t="shared" si="31"/>
        <v>-51.39744189118949</v>
      </c>
      <c r="R72">
        <f t="shared" si="32"/>
        <v>51.39744189118949</v>
      </c>
    </row>
    <row r="73" spans="1:18" ht="12.75">
      <c r="A73" t="s">
        <v>112</v>
      </c>
      <c r="B73" s="4" t="s">
        <v>39</v>
      </c>
      <c r="C73" s="2">
        <v>151828</v>
      </c>
      <c r="D73" s="2">
        <v>167778</v>
      </c>
      <c r="E73" s="5">
        <v>266</v>
      </c>
      <c r="F73" s="5">
        <v>322</v>
      </c>
      <c r="G73" s="3">
        <f t="shared" si="22"/>
        <v>570.781954887218</v>
      </c>
      <c r="H73" s="3">
        <f t="shared" si="23"/>
        <v>521.0496894409938</v>
      </c>
      <c r="J73" s="2">
        <f t="shared" si="24"/>
        <v>319606</v>
      </c>
      <c r="K73">
        <f t="shared" si="25"/>
        <v>588</v>
      </c>
      <c r="L73" s="13">
        <f t="shared" si="26"/>
        <v>0.9049339007498003</v>
      </c>
      <c r="M73" s="13">
        <f t="shared" si="27"/>
        <v>0.8260869565217391</v>
      </c>
      <c r="N73" s="13">
        <f t="shared" si="28"/>
        <v>1.095446300907653</v>
      </c>
      <c r="O73" s="17">
        <f t="shared" si="29"/>
        <v>-15950</v>
      </c>
      <c r="P73">
        <f t="shared" si="30"/>
        <v>-56</v>
      </c>
      <c r="Q73" s="18">
        <f t="shared" si="31"/>
        <v>49.73226544622423</v>
      </c>
      <c r="R73">
        <f t="shared" si="32"/>
        <v>49.73226544622423</v>
      </c>
    </row>
    <row r="74" spans="1:18" ht="12.75">
      <c r="A74" t="s">
        <v>113</v>
      </c>
      <c r="B74" s="4" t="s">
        <v>43</v>
      </c>
      <c r="C74" s="2">
        <v>16609</v>
      </c>
      <c r="D74" s="2">
        <v>53022</v>
      </c>
      <c r="E74" s="5">
        <v>38</v>
      </c>
      <c r="F74" s="5">
        <v>111</v>
      </c>
      <c r="G74" s="3">
        <f t="shared" si="22"/>
        <v>437.07894736842104</v>
      </c>
      <c r="H74" s="3">
        <f t="shared" si="23"/>
        <v>477.6756756756757</v>
      </c>
      <c r="J74" s="2">
        <f t="shared" si="24"/>
        <v>69631</v>
      </c>
      <c r="K74">
        <f t="shared" si="25"/>
        <v>149</v>
      </c>
      <c r="L74" s="13">
        <f t="shared" si="26"/>
        <v>0.313247331296443</v>
      </c>
      <c r="M74" s="13">
        <f t="shared" si="27"/>
        <v>0.34234234234234234</v>
      </c>
      <c r="N74" s="13">
        <f t="shared" si="28"/>
        <v>0.9150119414185571</v>
      </c>
      <c r="O74" s="17">
        <f t="shared" si="29"/>
        <v>-36413</v>
      </c>
      <c r="P74">
        <f t="shared" si="30"/>
        <v>-73</v>
      </c>
      <c r="Q74" s="18">
        <f t="shared" si="31"/>
        <v>-40.59672830725464</v>
      </c>
      <c r="R74">
        <f t="shared" si="32"/>
        <v>40.59672830725464</v>
      </c>
    </row>
    <row r="75" spans="1:18" ht="12.75">
      <c r="A75" t="s">
        <v>108</v>
      </c>
      <c r="B75" s="4" t="s">
        <v>11</v>
      </c>
      <c r="C75" s="2">
        <v>80282</v>
      </c>
      <c r="D75" s="2">
        <v>49029</v>
      </c>
      <c r="E75">
        <v>150</v>
      </c>
      <c r="F75">
        <v>99</v>
      </c>
      <c r="G75" s="3">
        <f t="shared" si="22"/>
        <v>535.2133333333334</v>
      </c>
      <c r="H75" s="3">
        <f t="shared" si="23"/>
        <v>495.24242424242425</v>
      </c>
      <c r="J75" s="2">
        <f t="shared" si="24"/>
        <v>129311</v>
      </c>
      <c r="K75">
        <f t="shared" si="25"/>
        <v>249</v>
      </c>
      <c r="L75" s="13">
        <f t="shared" si="26"/>
        <v>1.637439066674825</v>
      </c>
      <c r="M75" s="13">
        <f t="shared" si="27"/>
        <v>1.5151515151515151</v>
      </c>
      <c r="N75" s="13">
        <f t="shared" si="28"/>
        <v>1.0807097840053845</v>
      </c>
      <c r="O75" s="17">
        <f t="shared" si="29"/>
        <v>31253</v>
      </c>
      <c r="P75">
        <f t="shared" si="30"/>
        <v>51</v>
      </c>
      <c r="Q75" s="18">
        <f t="shared" si="31"/>
        <v>39.97090909090912</v>
      </c>
      <c r="R75">
        <f t="shared" si="32"/>
        <v>39.97090909090912</v>
      </c>
    </row>
    <row r="76" spans="1:18" ht="12.75">
      <c r="A76" t="s">
        <v>109</v>
      </c>
      <c r="B76" s="4" t="s">
        <v>103</v>
      </c>
      <c r="C76" s="2">
        <v>55304</v>
      </c>
      <c r="D76" s="2">
        <v>895583</v>
      </c>
      <c r="E76" s="5">
        <v>96</v>
      </c>
      <c r="F76" s="5">
        <v>1670</v>
      </c>
      <c r="G76" s="3">
        <f t="shared" si="22"/>
        <v>576.0833333333334</v>
      </c>
      <c r="H76" s="3">
        <f t="shared" si="23"/>
        <v>536.277245508982</v>
      </c>
      <c r="J76" s="2">
        <f t="shared" si="24"/>
        <v>950887</v>
      </c>
      <c r="K76">
        <f t="shared" si="25"/>
        <v>1766</v>
      </c>
      <c r="L76" s="13">
        <f t="shared" si="26"/>
        <v>0.06175195375526333</v>
      </c>
      <c r="M76" s="13">
        <f t="shared" si="27"/>
        <v>0.05748502994011976</v>
      </c>
      <c r="N76" s="13">
        <f t="shared" si="28"/>
        <v>1.0742266955342685</v>
      </c>
      <c r="O76" s="17">
        <f t="shared" si="29"/>
        <v>-840279</v>
      </c>
      <c r="P76">
        <f t="shared" si="30"/>
        <v>-1574</v>
      </c>
      <c r="Q76" s="18">
        <f t="shared" si="31"/>
        <v>39.80608782435138</v>
      </c>
      <c r="R76">
        <f t="shared" si="32"/>
        <v>39.80608782435138</v>
      </c>
    </row>
    <row r="77" spans="1:18" ht="12.75">
      <c r="A77" t="s">
        <v>118</v>
      </c>
      <c r="B77" s="4" t="s">
        <v>31</v>
      </c>
      <c r="C77" s="2">
        <v>53927551</v>
      </c>
      <c r="D77" s="2">
        <v>35153412</v>
      </c>
      <c r="E77" s="5">
        <v>28615</v>
      </c>
      <c r="F77" s="5">
        <v>19051</v>
      </c>
      <c r="G77" s="3">
        <f t="shared" si="22"/>
        <v>1884.590284815656</v>
      </c>
      <c r="H77" s="3">
        <f t="shared" si="23"/>
        <v>1845.2266022780957</v>
      </c>
      <c r="J77" s="2">
        <f t="shared" si="24"/>
        <v>89080963</v>
      </c>
      <c r="K77">
        <f t="shared" si="25"/>
        <v>47666</v>
      </c>
      <c r="L77" s="13">
        <f t="shared" si="26"/>
        <v>1.5340630661968175</v>
      </c>
      <c r="M77" s="13">
        <f t="shared" si="27"/>
        <v>1.5020208912917956</v>
      </c>
      <c r="N77" s="13">
        <f t="shared" si="28"/>
        <v>1.021332709212496</v>
      </c>
      <c r="O77" s="17">
        <f t="shared" si="29"/>
        <v>18774139</v>
      </c>
      <c r="P77">
        <f t="shared" si="30"/>
        <v>9564</v>
      </c>
      <c r="Q77" s="18">
        <f t="shared" si="31"/>
        <v>39.36368253756041</v>
      </c>
      <c r="R77">
        <f t="shared" si="32"/>
        <v>39.36368253756041</v>
      </c>
    </row>
    <row r="78" spans="1:18" ht="12.75">
      <c r="A78" t="s">
        <v>115</v>
      </c>
      <c r="B78" s="4" t="s">
        <v>99</v>
      </c>
      <c r="C78" s="2">
        <v>204065</v>
      </c>
      <c r="D78" s="2">
        <v>159011</v>
      </c>
      <c r="E78" s="5">
        <v>230</v>
      </c>
      <c r="F78" s="5">
        <v>187</v>
      </c>
      <c r="G78" s="3">
        <f t="shared" si="22"/>
        <v>887.2391304347826</v>
      </c>
      <c r="H78" s="3">
        <f t="shared" si="23"/>
        <v>850.3262032085562</v>
      </c>
      <c r="J78" s="2">
        <f t="shared" si="24"/>
        <v>363076</v>
      </c>
      <c r="K78">
        <f t="shared" si="25"/>
        <v>417</v>
      </c>
      <c r="L78" s="13">
        <f t="shared" si="26"/>
        <v>1.283338888504569</v>
      </c>
      <c r="M78" s="13">
        <f t="shared" si="27"/>
        <v>1.2299465240641712</v>
      </c>
      <c r="N78" s="13">
        <f t="shared" si="28"/>
        <v>1.0434103136971928</v>
      </c>
      <c r="O78" s="17">
        <f t="shared" si="29"/>
        <v>45054</v>
      </c>
      <c r="P78">
        <f t="shared" si="30"/>
        <v>43</v>
      </c>
      <c r="Q78" s="18">
        <f t="shared" si="31"/>
        <v>36.91292722622643</v>
      </c>
      <c r="R78">
        <f t="shared" si="32"/>
        <v>36.91292722622643</v>
      </c>
    </row>
    <row r="79" spans="1:18" ht="12.75">
      <c r="A79" t="s">
        <v>115</v>
      </c>
      <c r="B79" s="4" t="s">
        <v>80</v>
      </c>
      <c r="C79" s="2">
        <v>11514008</v>
      </c>
      <c r="D79" s="2">
        <v>18948193</v>
      </c>
      <c r="E79" s="5">
        <v>11207</v>
      </c>
      <c r="F79" s="5">
        <v>19052</v>
      </c>
      <c r="G79" s="3">
        <f t="shared" si="22"/>
        <v>1027.3943071294727</v>
      </c>
      <c r="H79" s="3">
        <f t="shared" si="23"/>
        <v>994.5513856812933</v>
      </c>
      <c r="J79" s="2">
        <f t="shared" si="24"/>
        <v>30462201</v>
      </c>
      <c r="K79">
        <f t="shared" si="25"/>
        <v>30259</v>
      </c>
      <c r="L79" s="13">
        <f t="shared" si="26"/>
        <v>0.6076573106469836</v>
      </c>
      <c r="M79" s="13">
        <f t="shared" si="27"/>
        <v>0.5882322065924838</v>
      </c>
      <c r="N79" s="13">
        <f t="shared" si="28"/>
        <v>1.0330228502227476</v>
      </c>
      <c r="O79" s="17">
        <f t="shared" si="29"/>
        <v>-7434185</v>
      </c>
      <c r="P79">
        <f t="shared" si="30"/>
        <v>-7845</v>
      </c>
      <c r="Q79" s="18">
        <f t="shared" si="31"/>
        <v>32.84292144817948</v>
      </c>
      <c r="R79">
        <f t="shared" si="32"/>
        <v>32.84292144817948</v>
      </c>
    </row>
    <row r="80" spans="1:18" ht="12.75">
      <c r="A80" t="s">
        <v>115</v>
      </c>
      <c r="B80" s="4" t="s">
        <v>81</v>
      </c>
      <c r="C80" s="2">
        <v>183939</v>
      </c>
      <c r="D80" s="2">
        <v>254346</v>
      </c>
      <c r="E80" s="5">
        <v>208</v>
      </c>
      <c r="F80">
        <v>297</v>
      </c>
      <c r="G80" s="3">
        <f t="shared" si="22"/>
        <v>884.3221153846154</v>
      </c>
      <c r="H80" s="3">
        <f t="shared" si="23"/>
        <v>856.3838383838383</v>
      </c>
      <c r="J80" s="2">
        <f t="shared" si="24"/>
        <v>438285</v>
      </c>
      <c r="K80">
        <f t="shared" si="25"/>
        <v>505</v>
      </c>
      <c r="L80" s="13">
        <f t="shared" si="26"/>
        <v>0.7231841664504258</v>
      </c>
      <c r="M80" s="13">
        <f t="shared" si="27"/>
        <v>0.7003367003367004</v>
      </c>
      <c r="N80" s="13">
        <f t="shared" si="28"/>
        <v>1.03262354536431</v>
      </c>
      <c r="O80" s="17">
        <f t="shared" si="29"/>
        <v>-70407</v>
      </c>
      <c r="P80">
        <f t="shared" si="30"/>
        <v>-89</v>
      </c>
      <c r="Q80" s="18">
        <f t="shared" si="31"/>
        <v>27.93827700077702</v>
      </c>
      <c r="R80">
        <f t="shared" si="32"/>
        <v>27.93827700077702</v>
      </c>
    </row>
    <row r="81" spans="1:18" ht="12.75">
      <c r="A81" t="s">
        <v>116</v>
      </c>
      <c r="B81" s="4" t="s">
        <v>17</v>
      </c>
      <c r="C81" s="2">
        <v>193450</v>
      </c>
      <c r="D81" s="2">
        <v>325790</v>
      </c>
      <c r="E81" s="5">
        <v>319</v>
      </c>
      <c r="F81" s="5">
        <v>562</v>
      </c>
      <c r="G81" s="3">
        <f t="shared" si="22"/>
        <v>606.4263322884012</v>
      </c>
      <c r="H81" s="3">
        <f t="shared" si="23"/>
        <v>579.6975088967971</v>
      </c>
      <c r="J81" s="2">
        <f t="shared" si="24"/>
        <v>519240</v>
      </c>
      <c r="K81">
        <f t="shared" si="25"/>
        <v>881</v>
      </c>
      <c r="L81" s="13">
        <f t="shared" si="26"/>
        <v>0.5937874090671905</v>
      </c>
      <c r="M81" s="13">
        <f t="shared" si="27"/>
        <v>0.5676156583629893</v>
      </c>
      <c r="N81" s="13">
        <f t="shared" si="28"/>
        <v>1.0461082253785614</v>
      </c>
      <c r="O81" s="17">
        <f t="shared" si="29"/>
        <v>-132340</v>
      </c>
      <c r="P81">
        <f t="shared" si="30"/>
        <v>-243</v>
      </c>
      <c r="Q81" s="18">
        <f t="shared" si="31"/>
        <v>26.728823391604124</v>
      </c>
      <c r="R81">
        <f t="shared" si="32"/>
        <v>26.728823391604124</v>
      </c>
    </row>
    <row r="82" spans="1:18" ht="12.75">
      <c r="A82" t="s">
        <v>115</v>
      </c>
      <c r="B82" s="4" t="s">
        <v>78</v>
      </c>
      <c r="C82" s="2">
        <v>503360</v>
      </c>
      <c r="D82" s="2">
        <v>767465</v>
      </c>
      <c r="E82" s="5">
        <v>726</v>
      </c>
      <c r="F82" s="5">
        <v>1071</v>
      </c>
      <c r="G82" s="3">
        <f t="shared" si="22"/>
        <v>693.3333333333334</v>
      </c>
      <c r="H82" s="3">
        <f t="shared" si="23"/>
        <v>716.5873015873016</v>
      </c>
      <c r="J82" s="2">
        <f t="shared" si="24"/>
        <v>1270825</v>
      </c>
      <c r="K82">
        <f t="shared" si="25"/>
        <v>1797</v>
      </c>
      <c r="L82" s="13">
        <f t="shared" si="26"/>
        <v>0.6558735577518193</v>
      </c>
      <c r="M82" s="13">
        <f t="shared" si="27"/>
        <v>0.6778711484593838</v>
      </c>
      <c r="N82" s="13">
        <f t="shared" si="28"/>
        <v>0.9675490087495847</v>
      </c>
      <c r="O82" s="17">
        <f t="shared" si="29"/>
        <v>-264105</v>
      </c>
      <c r="P82">
        <f t="shared" si="30"/>
        <v>-345</v>
      </c>
      <c r="Q82" s="18">
        <f t="shared" si="31"/>
        <v>-23.253968253968196</v>
      </c>
      <c r="R82">
        <f t="shared" si="32"/>
        <v>23.253968253968196</v>
      </c>
    </row>
    <row r="83" spans="1:18" ht="12.75">
      <c r="A83" t="s">
        <v>110</v>
      </c>
      <c r="B83" s="4" t="s">
        <v>94</v>
      </c>
      <c r="C83" s="2">
        <v>39590</v>
      </c>
      <c r="D83" s="2">
        <v>151945</v>
      </c>
      <c r="E83" s="5">
        <v>56</v>
      </c>
      <c r="F83" s="5">
        <v>210</v>
      </c>
      <c r="G83" s="3">
        <f t="shared" si="22"/>
        <v>706.9642857142857</v>
      </c>
      <c r="H83" s="3">
        <f t="shared" si="23"/>
        <v>723.547619047619</v>
      </c>
      <c r="J83" s="2">
        <f t="shared" si="24"/>
        <v>191535</v>
      </c>
      <c r="K83">
        <f t="shared" si="25"/>
        <v>266</v>
      </c>
      <c r="L83" s="13">
        <f t="shared" si="26"/>
        <v>0.2605548060153345</v>
      </c>
      <c r="M83" s="13">
        <f t="shared" si="27"/>
        <v>0.26666666666666666</v>
      </c>
      <c r="N83" s="13">
        <f t="shared" si="28"/>
        <v>0.9770805225575043</v>
      </c>
      <c r="O83" s="17">
        <f t="shared" si="29"/>
        <v>-112355</v>
      </c>
      <c r="P83">
        <f t="shared" si="30"/>
        <v>-154</v>
      </c>
      <c r="Q83" s="18">
        <f t="shared" si="31"/>
        <v>-16.58333333333337</v>
      </c>
      <c r="R83">
        <f t="shared" si="32"/>
        <v>16.58333333333337</v>
      </c>
    </row>
    <row r="84" spans="1:18" ht="12.75">
      <c r="A84" t="s">
        <v>111</v>
      </c>
      <c r="B84" s="4" t="s">
        <v>45</v>
      </c>
      <c r="C84" s="2">
        <v>455121</v>
      </c>
      <c r="D84" s="2">
        <v>402933</v>
      </c>
      <c r="E84" s="5">
        <v>748</v>
      </c>
      <c r="F84" s="5">
        <v>645</v>
      </c>
      <c r="G84" s="3">
        <f t="shared" si="22"/>
        <v>608.4505347593583</v>
      </c>
      <c r="H84" s="3">
        <f t="shared" si="23"/>
        <v>624.7023255813954</v>
      </c>
      <c r="J84" s="2">
        <f t="shared" si="24"/>
        <v>858054</v>
      </c>
      <c r="K84">
        <f t="shared" si="25"/>
        <v>1393</v>
      </c>
      <c r="L84" s="13">
        <f t="shared" si="26"/>
        <v>1.1295202924555696</v>
      </c>
      <c r="M84" s="13">
        <f t="shared" si="27"/>
        <v>1.15968992248062</v>
      </c>
      <c r="N84" s="13">
        <f t="shared" si="28"/>
        <v>0.9739847441628909</v>
      </c>
      <c r="O84" s="17">
        <f t="shared" si="29"/>
        <v>52188</v>
      </c>
      <c r="P84">
        <f t="shared" si="30"/>
        <v>103</v>
      </c>
      <c r="Q84" s="18">
        <f t="shared" si="31"/>
        <v>-16.251790822037037</v>
      </c>
      <c r="R84">
        <f t="shared" si="32"/>
        <v>16.251790822037037</v>
      </c>
    </row>
    <row r="85" spans="1:18" ht="12.75">
      <c r="A85" t="s">
        <v>109</v>
      </c>
      <c r="B85" s="4" t="s">
        <v>61</v>
      </c>
      <c r="C85" s="2">
        <v>634860</v>
      </c>
      <c r="D85" s="2">
        <v>1545902</v>
      </c>
      <c r="E85" s="5">
        <v>449</v>
      </c>
      <c r="F85" s="5">
        <v>1105</v>
      </c>
      <c r="G85" s="3">
        <f t="shared" si="22"/>
        <v>1413.9420935412027</v>
      </c>
      <c r="H85" s="3">
        <f t="shared" si="23"/>
        <v>1399.006334841629</v>
      </c>
      <c r="J85" s="2">
        <f t="shared" si="24"/>
        <v>2180762</v>
      </c>
      <c r="K85">
        <f t="shared" si="25"/>
        <v>1554</v>
      </c>
      <c r="L85" s="13">
        <f t="shared" si="26"/>
        <v>0.4106728628334784</v>
      </c>
      <c r="M85" s="13">
        <f t="shared" si="27"/>
        <v>0.4063348416289593</v>
      </c>
      <c r="N85" s="13">
        <f t="shared" si="28"/>
        <v>1.0106759764610103</v>
      </c>
      <c r="O85" s="17">
        <f t="shared" si="29"/>
        <v>-911042</v>
      </c>
      <c r="P85">
        <f t="shared" si="30"/>
        <v>-656</v>
      </c>
      <c r="Q85" s="18">
        <f t="shared" si="31"/>
        <v>14.935758699573626</v>
      </c>
      <c r="R85">
        <f t="shared" si="32"/>
        <v>14.935758699573626</v>
      </c>
    </row>
    <row r="86" spans="1:18" ht="12.75">
      <c r="A86" t="s">
        <v>112</v>
      </c>
      <c r="B86" s="4" t="s">
        <v>93</v>
      </c>
      <c r="C86" s="2">
        <v>75078</v>
      </c>
      <c r="D86" s="2">
        <v>467374</v>
      </c>
      <c r="E86" s="5">
        <v>93</v>
      </c>
      <c r="F86" s="5">
        <v>570</v>
      </c>
      <c r="G86" s="3">
        <f t="shared" si="22"/>
        <v>807.2903225806451</v>
      </c>
      <c r="H86" s="3">
        <f t="shared" si="23"/>
        <v>819.9543859649123</v>
      </c>
      <c r="J86" s="2">
        <f t="shared" si="24"/>
        <v>542452</v>
      </c>
      <c r="K86">
        <f t="shared" si="25"/>
        <v>663</v>
      </c>
      <c r="L86" s="13">
        <f t="shared" si="26"/>
        <v>0.1606379473398178</v>
      </c>
      <c r="M86" s="13">
        <f t="shared" si="27"/>
        <v>0.1631578947368421</v>
      </c>
      <c r="N86" s="13">
        <f t="shared" si="28"/>
        <v>0.9845551611150123</v>
      </c>
      <c r="O86" s="17">
        <f t="shared" si="29"/>
        <v>-392296</v>
      </c>
      <c r="P86">
        <f t="shared" si="30"/>
        <v>-477</v>
      </c>
      <c r="Q86" s="18">
        <f t="shared" si="31"/>
        <v>-12.664063384267138</v>
      </c>
      <c r="R86">
        <f t="shared" si="32"/>
        <v>12.664063384267138</v>
      </c>
    </row>
    <row r="87" spans="1:18" ht="12.75">
      <c r="A87" t="s">
        <v>115</v>
      </c>
      <c r="B87" s="4" t="s">
        <v>22</v>
      </c>
      <c r="C87" s="2">
        <v>583028</v>
      </c>
      <c r="D87" s="2">
        <v>437859</v>
      </c>
      <c r="E87" s="5">
        <v>574</v>
      </c>
      <c r="F87" s="5">
        <v>436</v>
      </c>
      <c r="G87" s="3">
        <f t="shared" si="22"/>
        <v>1015.7282229965157</v>
      </c>
      <c r="H87" s="3">
        <f t="shared" si="23"/>
        <v>1004.2637614678899</v>
      </c>
      <c r="J87" s="2">
        <f t="shared" si="24"/>
        <v>1020887</v>
      </c>
      <c r="K87">
        <f t="shared" si="25"/>
        <v>1010</v>
      </c>
      <c r="L87" s="13">
        <f t="shared" si="26"/>
        <v>1.331542802591702</v>
      </c>
      <c r="M87" s="13">
        <f t="shared" si="27"/>
        <v>1.31651376146789</v>
      </c>
      <c r="N87" s="13">
        <f t="shared" si="28"/>
        <v>1.0114157873344634</v>
      </c>
      <c r="O87" s="17">
        <f t="shared" si="29"/>
        <v>145169</v>
      </c>
      <c r="P87">
        <f t="shared" si="30"/>
        <v>138</v>
      </c>
      <c r="Q87" s="18">
        <f t="shared" si="31"/>
        <v>11.464461528625748</v>
      </c>
      <c r="R87">
        <f t="shared" si="32"/>
        <v>11.464461528625748</v>
      </c>
    </row>
    <row r="88" spans="1:18" ht="12.75">
      <c r="A88" t="s">
        <v>112</v>
      </c>
      <c r="B88" s="4" t="s">
        <v>40</v>
      </c>
      <c r="C88" s="2">
        <v>100642</v>
      </c>
      <c r="D88" s="2">
        <v>74833</v>
      </c>
      <c r="E88" s="5">
        <v>205</v>
      </c>
      <c r="F88" s="5">
        <v>149</v>
      </c>
      <c r="G88" s="3">
        <f t="shared" si="22"/>
        <v>490.93658536585366</v>
      </c>
      <c r="H88" s="3">
        <f t="shared" si="23"/>
        <v>502.23489932885906</v>
      </c>
      <c r="J88" s="2">
        <f t="shared" si="24"/>
        <v>175475</v>
      </c>
      <c r="K88">
        <f t="shared" si="25"/>
        <v>354</v>
      </c>
      <c r="L88" s="13">
        <f t="shared" si="26"/>
        <v>1.3448879505031204</v>
      </c>
      <c r="M88" s="13">
        <f t="shared" si="27"/>
        <v>1.3758389261744965</v>
      </c>
      <c r="N88" s="13">
        <f t="shared" si="28"/>
        <v>0.9775039249998289</v>
      </c>
      <c r="O88" s="17">
        <f t="shared" si="29"/>
        <v>25809</v>
      </c>
      <c r="P88">
        <f t="shared" si="30"/>
        <v>56</v>
      </c>
      <c r="Q88" s="18">
        <f t="shared" si="31"/>
        <v>-11.298313963005398</v>
      </c>
      <c r="R88">
        <f t="shared" si="32"/>
        <v>11.298313963005398</v>
      </c>
    </row>
    <row r="89" spans="1:18" ht="12.75">
      <c r="A89" t="s">
        <v>109</v>
      </c>
      <c r="B89" s="4" t="s">
        <v>26</v>
      </c>
      <c r="C89" s="2">
        <v>947808</v>
      </c>
      <c r="D89" s="2">
        <v>13150754</v>
      </c>
      <c r="E89" s="5">
        <v>1139</v>
      </c>
      <c r="F89" s="5">
        <v>16000</v>
      </c>
      <c r="G89" s="3">
        <f t="shared" si="22"/>
        <v>832.1404741000878</v>
      </c>
      <c r="H89" s="3">
        <f t="shared" si="23"/>
        <v>821.922125</v>
      </c>
      <c r="J89" s="2">
        <f t="shared" si="24"/>
        <v>14098562</v>
      </c>
      <c r="K89">
        <f t="shared" si="25"/>
        <v>17139</v>
      </c>
      <c r="L89" s="13">
        <f t="shared" si="26"/>
        <v>0.0720725214691112</v>
      </c>
      <c r="M89" s="13">
        <f t="shared" si="27"/>
        <v>0.0711875</v>
      </c>
      <c r="N89" s="13">
        <f t="shared" si="28"/>
        <v>1.0124322594431774</v>
      </c>
      <c r="O89" s="17">
        <f t="shared" si="29"/>
        <v>-12202946</v>
      </c>
      <c r="P89">
        <f t="shared" si="30"/>
        <v>-14861</v>
      </c>
      <c r="Q89" s="18">
        <f t="shared" si="31"/>
        <v>10.218349100087721</v>
      </c>
      <c r="R89">
        <f t="shared" si="32"/>
        <v>10.218349100087721</v>
      </c>
    </row>
    <row r="90" spans="1:18" ht="12.75">
      <c r="A90" t="s">
        <v>114</v>
      </c>
      <c r="B90" s="4" t="s">
        <v>33</v>
      </c>
      <c r="C90" s="2">
        <v>40461</v>
      </c>
      <c r="D90" s="2">
        <v>453100</v>
      </c>
      <c r="E90" s="5">
        <v>47</v>
      </c>
      <c r="F90" s="5">
        <v>521</v>
      </c>
      <c r="G90" s="3">
        <f t="shared" si="22"/>
        <v>860.8723404255319</v>
      </c>
      <c r="H90" s="3">
        <f t="shared" si="23"/>
        <v>869.6737044145873</v>
      </c>
      <c r="J90" s="2">
        <f t="shared" si="24"/>
        <v>493561</v>
      </c>
      <c r="K90">
        <f t="shared" si="25"/>
        <v>568</v>
      </c>
      <c r="L90" s="13">
        <f t="shared" si="26"/>
        <v>0.08929816817479586</v>
      </c>
      <c r="M90" s="13">
        <f t="shared" si="27"/>
        <v>0.09021113243761997</v>
      </c>
      <c r="N90" s="13">
        <f t="shared" si="28"/>
        <v>0.989879694022737</v>
      </c>
      <c r="O90" s="17">
        <f t="shared" si="29"/>
        <v>-412639</v>
      </c>
      <c r="P90">
        <f t="shared" si="30"/>
        <v>-474</v>
      </c>
      <c r="Q90" s="18">
        <f t="shared" si="31"/>
        <v>-8.801363989055403</v>
      </c>
      <c r="R90">
        <f t="shared" si="32"/>
        <v>8.801363989055403</v>
      </c>
    </row>
    <row r="91" spans="1:18" ht="12.75">
      <c r="A91" t="s">
        <v>116</v>
      </c>
      <c r="B91" s="4" t="s">
        <v>105</v>
      </c>
      <c r="C91" s="2">
        <v>15495</v>
      </c>
      <c r="D91" s="2">
        <v>61417</v>
      </c>
      <c r="E91" s="5">
        <v>30</v>
      </c>
      <c r="F91" s="5">
        <v>120</v>
      </c>
      <c r="G91" s="3">
        <f t="shared" si="22"/>
        <v>516.5</v>
      </c>
      <c r="H91" s="3">
        <f t="shared" si="23"/>
        <v>511.80833333333334</v>
      </c>
      <c r="J91" s="2">
        <f t="shared" si="24"/>
        <v>76912</v>
      </c>
      <c r="K91">
        <f t="shared" si="25"/>
        <v>150</v>
      </c>
      <c r="L91" s="13">
        <f t="shared" si="26"/>
        <v>0.25229171076412066</v>
      </c>
      <c r="M91" s="13">
        <f t="shared" si="27"/>
        <v>0.25</v>
      </c>
      <c r="N91" s="13">
        <f t="shared" si="28"/>
        <v>1.0091668430564826</v>
      </c>
      <c r="O91" s="17">
        <f t="shared" si="29"/>
        <v>-45922</v>
      </c>
      <c r="P91">
        <f t="shared" si="30"/>
        <v>-90</v>
      </c>
      <c r="Q91" s="18">
        <f t="shared" si="31"/>
        <v>4.691666666666663</v>
      </c>
      <c r="R91">
        <f t="shared" si="32"/>
        <v>4.691666666666663</v>
      </c>
    </row>
    <row r="92" spans="1:18" ht="12.75">
      <c r="A92" t="s">
        <v>114</v>
      </c>
      <c r="B92" s="4" t="s">
        <v>64</v>
      </c>
      <c r="C92" s="2">
        <v>586734</v>
      </c>
      <c r="D92" s="2">
        <v>7222729</v>
      </c>
      <c r="E92" s="5">
        <v>542</v>
      </c>
      <c r="F92" s="5">
        <v>6701</v>
      </c>
      <c r="G92" s="3">
        <f t="shared" si="22"/>
        <v>1082.5350553505534</v>
      </c>
      <c r="H92" s="3">
        <f t="shared" si="23"/>
        <v>1077.8583793463663</v>
      </c>
      <c r="J92" s="2">
        <f t="shared" si="24"/>
        <v>7809463</v>
      </c>
      <c r="K92">
        <f t="shared" si="25"/>
        <v>7243</v>
      </c>
      <c r="L92" s="13">
        <f t="shared" si="26"/>
        <v>0.08123439215288293</v>
      </c>
      <c r="M92" s="13">
        <f t="shared" si="27"/>
        <v>0.08088345023130876</v>
      </c>
      <c r="N92" s="13">
        <f t="shared" si="28"/>
        <v>1.0043388594399787</v>
      </c>
      <c r="O92" s="17">
        <f t="shared" si="29"/>
        <v>-6635995</v>
      </c>
      <c r="P92">
        <f t="shared" si="30"/>
        <v>-6159</v>
      </c>
      <c r="Q92" s="18">
        <f t="shared" si="31"/>
        <v>4.676676004187129</v>
      </c>
      <c r="R92">
        <f t="shared" si="32"/>
        <v>4.676676004187129</v>
      </c>
    </row>
    <row r="93" spans="1:18" ht="12.75">
      <c r="A93" t="s">
        <v>107</v>
      </c>
      <c r="B93" s="4" t="s">
        <v>50</v>
      </c>
      <c r="C93" s="2">
        <v>8981242</v>
      </c>
      <c r="D93" s="2">
        <v>7153852</v>
      </c>
      <c r="E93" s="5">
        <v>6736</v>
      </c>
      <c r="F93" s="5">
        <v>5353</v>
      </c>
      <c r="G93" s="3">
        <f t="shared" si="22"/>
        <v>1333.3197743467933</v>
      </c>
      <c r="H93" s="3">
        <f t="shared" si="23"/>
        <v>1336.4192041845695</v>
      </c>
      <c r="J93" s="2">
        <f t="shared" si="24"/>
        <v>16135094</v>
      </c>
      <c r="K93">
        <f t="shared" si="25"/>
        <v>12089</v>
      </c>
      <c r="L93" s="13">
        <f t="shared" si="26"/>
        <v>1.2554414041554116</v>
      </c>
      <c r="M93" s="13">
        <f t="shared" si="27"/>
        <v>1.2583597982439754</v>
      </c>
      <c r="N93" s="13">
        <f t="shared" si="28"/>
        <v>0.9976807951965436</v>
      </c>
      <c r="O93" s="17">
        <f t="shared" si="29"/>
        <v>1827390</v>
      </c>
      <c r="P93">
        <f t="shared" si="30"/>
        <v>1383</v>
      </c>
      <c r="Q93" s="18">
        <f t="shared" si="31"/>
        <v>-3.0994298377761424</v>
      </c>
      <c r="R93">
        <f t="shared" si="32"/>
        <v>3.0994298377761424</v>
      </c>
    </row>
    <row r="94" spans="1:18" ht="12.75">
      <c r="A94" t="s">
        <v>107</v>
      </c>
      <c r="B94" s="4" t="s">
        <v>60</v>
      </c>
      <c r="C94" s="2">
        <v>22641531</v>
      </c>
      <c r="D94" s="2">
        <v>17562953</v>
      </c>
      <c r="E94" s="5">
        <v>11774</v>
      </c>
      <c r="F94" s="5">
        <v>9140</v>
      </c>
      <c r="G94" s="3">
        <f t="shared" si="22"/>
        <v>1923.0109563444878</v>
      </c>
      <c r="H94" s="3">
        <f t="shared" si="23"/>
        <v>1921.5484682713347</v>
      </c>
      <c r="J94" s="2">
        <f t="shared" si="24"/>
        <v>40204484</v>
      </c>
      <c r="K94">
        <f t="shared" si="25"/>
        <v>20914</v>
      </c>
      <c r="L94" s="13">
        <f t="shared" si="26"/>
        <v>1.2891642424824572</v>
      </c>
      <c r="M94" s="13">
        <f t="shared" si="27"/>
        <v>1.2881838074398249</v>
      </c>
      <c r="N94" s="13">
        <f t="shared" si="28"/>
        <v>1.0007610987166349</v>
      </c>
      <c r="O94" s="17">
        <f t="shared" si="29"/>
        <v>5078578</v>
      </c>
      <c r="P94">
        <f t="shared" si="30"/>
        <v>2634</v>
      </c>
      <c r="Q94" s="18">
        <f t="shared" si="31"/>
        <v>1.4624880731530538</v>
      </c>
      <c r="R94">
        <f t="shared" si="32"/>
        <v>1.4624880731530538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" sqref="D24"/>
    </sheetView>
  </sheetViews>
  <sheetFormatPr defaultColWidth="9.140625" defaultRowHeight="12.75"/>
  <cols>
    <col min="1" max="1" width="9.140625" style="15" customWidth="1"/>
    <col min="2" max="2" width="15.28125" style="15" customWidth="1"/>
    <col min="3" max="4" width="13.421875" style="15" customWidth="1"/>
    <col min="5" max="6" width="13.421875" style="30" customWidth="1"/>
    <col min="7" max="8" width="13.421875" style="15" customWidth="1"/>
    <col min="9" max="9" width="9.140625" style="15" customWidth="1"/>
    <col min="10" max="10" width="14.421875" style="15" customWidth="1"/>
    <col min="11" max="11" width="9.421875" style="15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15" customWidth="1"/>
    <col min="17" max="17" width="11.140625" style="15" customWidth="1"/>
    <col min="18" max="16384" width="9.140625" style="15" customWidth="1"/>
  </cols>
  <sheetData>
    <row r="1" ht="12.75">
      <c r="A1" s="16" t="s">
        <v>0</v>
      </c>
    </row>
    <row r="2" spans="7:10" ht="12.75">
      <c r="G2" s="15" t="s">
        <v>4</v>
      </c>
      <c r="J2" s="15" t="s">
        <v>5</v>
      </c>
    </row>
    <row r="3" spans="2:15" ht="12.75">
      <c r="B3" s="16"/>
      <c r="C3" s="16" t="s">
        <v>8</v>
      </c>
      <c r="D3" s="16"/>
      <c r="E3" s="31" t="s">
        <v>7</v>
      </c>
      <c r="G3" s="16" t="s">
        <v>9</v>
      </c>
      <c r="L3" s="14" t="s">
        <v>65</v>
      </c>
      <c r="O3" s="16" t="s">
        <v>69</v>
      </c>
    </row>
    <row r="4" spans="1:17" ht="12.75">
      <c r="A4" s="16" t="s">
        <v>106</v>
      </c>
      <c r="B4" s="16" t="s">
        <v>1</v>
      </c>
      <c r="C4" s="16" t="s">
        <v>2</v>
      </c>
      <c r="D4" s="16" t="s">
        <v>3</v>
      </c>
      <c r="E4" s="31" t="s">
        <v>2</v>
      </c>
      <c r="F4" s="31" t="s">
        <v>3</v>
      </c>
      <c r="G4" s="16" t="s">
        <v>2</v>
      </c>
      <c r="H4" s="16" t="s">
        <v>3</v>
      </c>
      <c r="J4" s="16" t="s">
        <v>53</v>
      </c>
      <c r="K4" s="16" t="s">
        <v>54</v>
      </c>
      <c r="L4" s="14" t="s">
        <v>66</v>
      </c>
      <c r="M4" s="14" t="s">
        <v>67</v>
      </c>
      <c r="N4" s="14" t="s">
        <v>68</v>
      </c>
      <c r="O4" s="14" t="s">
        <v>66</v>
      </c>
      <c r="P4" s="14" t="s">
        <v>67</v>
      </c>
      <c r="Q4" s="14" t="s">
        <v>68</v>
      </c>
    </row>
    <row r="5" spans="1:17" ht="12.75">
      <c r="A5" s="15" t="s">
        <v>118</v>
      </c>
      <c r="B5" s="27" t="s">
        <v>31</v>
      </c>
      <c r="C5" s="17">
        <v>53927551</v>
      </c>
      <c r="D5" s="17">
        <v>35153412</v>
      </c>
      <c r="E5" s="30">
        <v>28615</v>
      </c>
      <c r="F5" s="30">
        <v>19051</v>
      </c>
      <c r="G5" s="29">
        <f aca="true" t="shared" si="0" ref="G5:G21">C5/E5</f>
        <v>1884.590284815656</v>
      </c>
      <c r="H5" s="29">
        <f aca="true" t="shared" si="1" ref="H5:H21">D5/F5</f>
        <v>1845.2266022780957</v>
      </c>
      <c r="J5" s="17">
        <f aca="true" t="shared" si="2" ref="J5:J21">SUM(C5:D5)</f>
        <v>89080963</v>
      </c>
      <c r="K5" s="15">
        <f aca="true" t="shared" si="3" ref="K5:K21">SUM(E5:F5)</f>
        <v>47666</v>
      </c>
      <c r="L5" s="13">
        <f aca="true" t="shared" si="4" ref="L5:L36">C5/D5</f>
        <v>1.5340630661968175</v>
      </c>
      <c r="M5" s="13">
        <f aca="true" t="shared" si="5" ref="M5:M36">E5/F5</f>
        <v>1.5020208912917956</v>
      </c>
      <c r="N5" s="13">
        <f aca="true" t="shared" si="6" ref="N5:N36">G5/H5</f>
        <v>1.021332709212496</v>
      </c>
      <c r="O5" s="17">
        <f aca="true" t="shared" si="7" ref="O5:O36">C5-D5</f>
        <v>18774139</v>
      </c>
      <c r="P5" s="15">
        <f aca="true" t="shared" si="8" ref="P5:P36">E5-F5</f>
        <v>9564</v>
      </c>
      <c r="Q5" s="29">
        <f aca="true" t="shared" si="9" ref="Q5:Q36">G5-H5</f>
        <v>39.36368253756041</v>
      </c>
    </row>
    <row r="6" spans="1:17" ht="12.75">
      <c r="A6" s="15" t="s">
        <v>117</v>
      </c>
      <c r="B6" s="27" t="s">
        <v>101</v>
      </c>
      <c r="C6" s="17">
        <v>24913294</v>
      </c>
      <c r="D6" s="17">
        <v>110267373</v>
      </c>
      <c r="E6" s="30">
        <v>17694</v>
      </c>
      <c r="F6" s="30">
        <v>67085</v>
      </c>
      <c r="G6" s="29">
        <f t="shared" si="0"/>
        <v>1408.0080253193173</v>
      </c>
      <c r="H6" s="29">
        <f t="shared" si="1"/>
        <v>1643.6964000894388</v>
      </c>
      <c r="J6" s="17">
        <f t="shared" si="2"/>
        <v>135180667</v>
      </c>
      <c r="K6" s="15">
        <f t="shared" si="3"/>
        <v>84779</v>
      </c>
      <c r="L6" s="13">
        <f t="shared" si="4"/>
        <v>0.2259353181471005</v>
      </c>
      <c r="M6" s="13">
        <f t="shared" si="5"/>
        <v>0.26375493776552134</v>
      </c>
      <c r="N6" s="13">
        <f t="shared" si="6"/>
        <v>0.8566107617213878</v>
      </c>
      <c r="O6" s="17">
        <f t="shared" si="7"/>
        <v>-85354079</v>
      </c>
      <c r="P6" s="15">
        <f t="shared" si="8"/>
        <v>-49391</v>
      </c>
      <c r="Q6" s="29">
        <f t="shared" si="9"/>
        <v>-235.68837477012153</v>
      </c>
    </row>
    <row r="7" spans="1:17" ht="12.75">
      <c r="A7" s="15" t="s">
        <v>107</v>
      </c>
      <c r="B7" s="27" t="s">
        <v>60</v>
      </c>
      <c r="C7" s="17">
        <v>22641531</v>
      </c>
      <c r="D7" s="17">
        <v>17562953</v>
      </c>
      <c r="E7" s="30">
        <v>11774</v>
      </c>
      <c r="F7" s="30">
        <v>9140</v>
      </c>
      <c r="G7" s="29">
        <f t="shared" si="0"/>
        <v>1923.0109563444878</v>
      </c>
      <c r="H7" s="29">
        <f t="shared" si="1"/>
        <v>1921.5484682713347</v>
      </c>
      <c r="J7" s="17">
        <f t="shared" si="2"/>
        <v>40204484</v>
      </c>
      <c r="K7" s="15">
        <f t="shared" si="3"/>
        <v>20914</v>
      </c>
      <c r="L7" s="13">
        <f t="shared" si="4"/>
        <v>1.2891642424824572</v>
      </c>
      <c r="M7" s="13">
        <f t="shared" si="5"/>
        <v>1.2881838074398249</v>
      </c>
      <c r="N7" s="13">
        <f t="shared" si="6"/>
        <v>1.0007610987166349</v>
      </c>
      <c r="O7" s="17">
        <f t="shared" si="7"/>
        <v>5078578</v>
      </c>
      <c r="P7" s="15">
        <f t="shared" si="8"/>
        <v>2634</v>
      </c>
      <c r="Q7" s="29">
        <f t="shared" si="9"/>
        <v>1.4624880731530538</v>
      </c>
    </row>
    <row r="8" spans="1:17" ht="12.75">
      <c r="A8" s="15" t="s">
        <v>115</v>
      </c>
      <c r="B8" s="27" t="s">
        <v>80</v>
      </c>
      <c r="C8" s="17">
        <v>11514008</v>
      </c>
      <c r="D8" s="17">
        <v>18948193</v>
      </c>
      <c r="E8" s="30">
        <v>11207</v>
      </c>
      <c r="F8" s="30">
        <v>19052</v>
      </c>
      <c r="G8" s="29">
        <f t="shared" si="0"/>
        <v>1027.3943071294727</v>
      </c>
      <c r="H8" s="29">
        <f t="shared" si="1"/>
        <v>994.5513856812933</v>
      </c>
      <c r="J8" s="17">
        <f t="shared" si="2"/>
        <v>30462201</v>
      </c>
      <c r="K8" s="15">
        <f t="shared" si="3"/>
        <v>30259</v>
      </c>
      <c r="L8" s="13">
        <f t="shared" si="4"/>
        <v>0.6076573106469836</v>
      </c>
      <c r="M8" s="13">
        <f t="shared" si="5"/>
        <v>0.5882322065924838</v>
      </c>
      <c r="N8" s="13">
        <f t="shared" si="6"/>
        <v>1.0330228502227476</v>
      </c>
      <c r="O8" s="17">
        <f t="shared" si="7"/>
        <v>-7434185</v>
      </c>
      <c r="P8" s="15">
        <f t="shared" si="8"/>
        <v>-7845</v>
      </c>
      <c r="Q8" s="29">
        <f t="shared" si="9"/>
        <v>32.84292144817948</v>
      </c>
    </row>
    <row r="9" spans="1:17" ht="12.75">
      <c r="A9" s="15" t="s">
        <v>107</v>
      </c>
      <c r="B9" s="27" t="s">
        <v>10</v>
      </c>
      <c r="C9" s="17">
        <v>18299510</v>
      </c>
      <c r="D9" s="17">
        <v>12744206</v>
      </c>
      <c r="E9" s="30">
        <v>8720</v>
      </c>
      <c r="F9" s="30">
        <v>6832</v>
      </c>
      <c r="G9" s="29">
        <f t="shared" si="0"/>
        <v>2098.5676605504586</v>
      </c>
      <c r="H9" s="29">
        <f t="shared" si="1"/>
        <v>1865.3697306791569</v>
      </c>
      <c r="J9" s="17">
        <f t="shared" si="2"/>
        <v>31043716</v>
      </c>
      <c r="K9" s="15">
        <f t="shared" si="3"/>
        <v>15552</v>
      </c>
      <c r="L9" s="13">
        <f t="shared" si="4"/>
        <v>1.4359082080123313</v>
      </c>
      <c r="M9" s="13">
        <f t="shared" si="5"/>
        <v>1.2763466042154568</v>
      </c>
      <c r="N9" s="13">
        <f t="shared" si="6"/>
        <v>1.1250143207729641</v>
      </c>
      <c r="O9" s="17">
        <f t="shared" si="7"/>
        <v>5555304</v>
      </c>
      <c r="P9" s="15">
        <f t="shared" si="8"/>
        <v>1888</v>
      </c>
      <c r="Q9" s="29">
        <f t="shared" si="9"/>
        <v>233.19792987130177</v>
      </c>
    </row>
    <row r="10" spans="1:17" ht="12.75">
      <c r="A10" s="15" t="s">
        <v>107</v>
      </c>
      <c r="B10" s="27" t="s">
        <v>50</v>
      </c>
      <c r="C10" s="17">
        <v>8981242</v>
      </c>
      <c r="D10" s="17">
        <v>7153852</v>
      </c>
      <c r="E10" s="30">
        <v>6736</v>
      </c>
      <c r="F10" s="30">
        <v>5353</v>
      </c>
      <c r="G10" s="29">
        <f t="shared" si="0"/>
        <v>1333.3197743467933</v>
      </c>
      <c r="H10" s="29">
        <f t="shared" si="1"/>
        <v>1336.4192041845695</v>
      </c>
      <c r="J10" s="17">
        <f t="shared" si="2"/>
        <v>16135094</v>
      </c>
      <c r="K10" s="15">
        <f t="shared" si="3"/>
        <v>12089</v>
      </c>
      <c r="L10" s="13">
        <f t="shared" si="4"/>
        <v>1.2554414041554116</v>
      </c>
      <c r="M10" s="13">
        <f t="shared" si="5"/>
        <v>1.2583597982439754</v>
      </c>
      <c r="N10" s="13">
        <f t="shared" si="6"/>
        <v>0.9976807951965436</v>
      </c>
      <c r="O10" s="17">
        <f t="shared" si="7"/>
        <v>1827390</v>
      </c>
      <c r="P10" s="15">
        <f t="shared" si="8"/>
        <v>1383</v>
      </c>
      <c r="Q10" s="29">
        <f t="shared" si="9"/>
        <v>-3.0994298377761424</v>
      </c>
    </row>
    <row r="11" spans="1:17" ht="12.75">
      <c r="A11" s="15" t="s">
        <v>107</v>
      </c>
      <c r="B11" s="27" t="s">
        <v>52</v>
      </c>
      <c r="C11" s="17">
        <v>7964504</v>
      </c>
      <c r="D11" s="17">
        <v>18056127</v>
      </c>
      <c r="E11" s="30">
        <v>6607</v>
      </c>
      <c r="F11" s="30">
        <v>16075</v>
      </c>
      <c r="G11" s="29">
        <f t="shared" si="0"/>
        <v>1205.4645073406994</v>
      </c>
      <c r="H11" s="29">
        <f t="shared" si="1"/>
        <v>1123.2427371695178</v>
      </c>
      <c r="J11" s="17">
        <f t="shared" si="2"/>
        <v>26020631</v>
      </c>
      <c r="K11" s="15">
        <f t="shared" si="3"/>
        <v>22682</v>
      </c>
      <c r="L11" s="13">
        <f t="shared" si="4"/>
        <v>0.4410970303875244</v>
      </c>
      <c r="M11" s="13">
        <f t="shared" si="5"/>
        <v>0.41101088646967343</v>
      </c>
      <c r="N11" s="13">
        <f t="shared" si="6"/>
        <v>1.073200357723544</v>
      </c>
      <c r="O11" s="17">
        <f t="shared" si="7"/>
        <v>-10091623</v>
      </c>
      <c r="P11" s="15">
        <f t="shared" si="8"/>
        <v>-9468</v>
      </c>
      <c r="Q11" s="29">
        <f t="shared" si="9"/>
        <v>82.22177017118156</v>
      </c>
    </row>
    <row r="12" spans="1:17" ht="12.75">
      <c r="A12" s="15" t="s">
        <v>112</v>
      </c>
      <c r="B12" s="27" t="s">
        <v>13</v>
      </c>
      <c r="C12" s="17">
        <v>4364770</v>
      </c>
      <c r="D12" s="17">
        <v>5692738</v>
      </c>
      <c r="E12" s="30">
        <v>5526</v>
      </c>
      <c r="F12" s="30">
        <v>7872</v>
      </c>
      <c r="G12" s="29">
        <f t="shared" si="0"/>
        <v>789.860658704307</v>
      </c>
      <c r="H12" s="29">
        <f t="shared" si="1"/>
        <v>723.162855691057</v>
      </c>
      <c r="J12" s="17">
        <f t="shared" si="2"/>
        <v>10057508</v>
      </c>
      <c r="K12" s="15">
        <f t="shared" si="3"/>
        <v>13398</v>
      </c>
      <c r="L12" s="13">
        <f t="shared" si="4"/>
        <v>0.7667259585809149</v>
      </c>
      <c r="M12" s="13">
        <f t="shared" si="5"/>
        <v>0.7019817073170732</v>
      </c>
      <c r="N12" s="13">
        <f t="shared" si="6"/>
        <v>1.0922306814963738</v>
      </c>
      <c r="O12" s="17">
        <f t="shared" si="7"/>
        <v>-1327968</v>
      </c>
      <c r="P12" s="15">
        <f t="shared" si="8"/>
        <v>-2346</v>
      </c>
      <c r="Q12" s="29">
        <f t="shared" si="9"/>
        <v>66.69780301325</v>
      </c>
    </row>
    <row r="13" spans="1:17" ht="12.75">
      <c r="A13" s="15" t="s">
        <v>107</v>
      </c>
      <c r="B13" s="27" t="s">
        <v>37</v>
      </c>
      <c r="C13" s="17">
        <v>4189490</v>
      </c>
      <c r="D13" s="17">
        <v>5177612</v>
      </c>
      <c r="E13" s="30">
        <v>4251</v>
      </c>
      <c r="F13" s="30">
        <v>6640</v>
      </c>
      <c r="G13" s="29">
        <f t="shared" si="0"/>
        <v>985.5304634203717</v>
      </c>
      <c r="H13" s="29">
        <f t="shared" si="1"/>
        <v>779.760843373494</v>
      </c>
      <c r="J13" s="17">
        <f t="shared" si="2"/>
        <v>9367102</v>
      </c>
      <c r="K13" s="15">
        <f t="shared" si="3"/>
        <v>10891</v>
      </c>
      <c r="L13" s="13">
        <f t="shared" si="4"/>
        <v>0.8091548768042102</v>
      </c>
      <c r="M13" s="13">
        <f t="shared" si="5"/>
        <v>0.640210843373494</v>
      </c>
      <c r="N13" s="13">
        <f t="shared" si="6"/>
        <v>1.2638881162032356</v>
      </c>
      <c r="O13" s="17">
        <f t="shared" si="7"/>
        <v>-988122</v>
      </c>
      <c r="P13" s="15">
        <f t="shared" si="8"/>
        <v>-2389</v>
      </c>
      <c r="Q13" s="29">
        <f t="shared" si="9"/>
        <v>205.76962004687766</v>
      </c>
    </row>
    <row r="14" spans="1:17" ht="12.75">
      <c r="A14" s="15" t="s">
        <v>107</v>
      </c>
      <c r="B14" s="27" t="s">
        <v>88</v>
      </c>
      <c r="C14" s="17">
        <v>4139165</v>
      </c>
      <c r="D14" s="17">
        <v>2934160</v>
      </c>
      <c r="E14" s="30">
        <v>3161</v>
      </c>
      <c r="F14" s="30">
        <v>2364</v>
      </c>
      <c r="G14" s="29">
        <f t="shared" si="0"/>
        <v>1309.4479595064852</v>
      </c>
      <c r="H14" s="29">
        <f t="shared" si="1"/>
        <v>1241.1844331641287</v>
      </c>
      <c r="J14" s="17">
        <f t="shared" si="2"/>
        <v>7073325</v>
      </c>
      <c r="K14" s="15">
        <f t="shared" si="3"/>
        <v>5525</v>
      </c>
      <c r="L14" s="13">
        <f t="shared" si="4"/>
        <v>1.4106814215993675</v>
      </c>
      <c r="M14" s="13">
        <f t="shared" si="5"/>
        <v>1.3371404399323181</v>
      </c>
      <c r="N14" s="13">
        <f t="shared" si="6"/>
        <v>1.0549986968240759</v>
      </c>
      <c r="O14" s="17">
        <f t="shared" si="7"/>
        <v>1205005</v>
      </c>
      <c r="P14" s="15">
        <f t="shared" si="8"/>
        <v>797</v>
      </c>
      <c r="Q14" s="29">
        <f t="shared" si="9"/>
        <v>68.2635263423565</v>
      </c>
    </row>
    <row r="15" spans="1:17" ht="12.75">
      <c r="A15" s="15" t="s">
        <v>107</v>
      </c>
      <c r="B15" s="27" t="s">
        <v>62</v>
      </c>
      <c r="C15" s="17">
        <v>4030909</v>
      </c>
      <c r="D15" s="17">
        <v>3278730</v>
      </c>
      <c r="E15" s="30">
        <v>2608</v>
      </c>
      <c r="F15" s="30">
        <v>2375</v>
      </c>
      <c r="G15" s="29">
        <f t="shared" si="0"/>
        <v>1545.5939417177915</v>
      </c>
      <c r="H15" s="29">
        <f t="shared" si="1"/>
        <v>1380.5178947368422</v>
      </c>
      <c r="J15" s="17">
        <f t="shared" si="2"/>
        <v>7309639</v>
      </c>
      <c r="K15" s="15">
        <f t="shared" si="3"/>
        <v>4983</v>
      </c>
      <c r="L15" s="13">
        <f t="shared" si="4"/>
        <v>1.2294116929420842</v>
      </c>
      <c r="M15" s="13">
        <f t="shared" si="5"/>
        <v>1.0981052631578947</v>
      </c>
      <c r="N15" s="13">
        <f t="shared" si="6"/>
        <v>1.1195754489023966</v>
      </c>
      <c r="O15" s="17">
        <f t="shared" si="7"/>
        <v>752179</v>
      </c>
      <c r="P15" s="15">
        <f t="shared" si="8"/>
        <v>233</v>
      </c>
      <c r="Q15" s="29">
        <f t="shared" si="9"/>
        <v>165.0760469809493</v>
      </c>
    </row>
    <row r="16" spans="1:17" ht="12.75">
      <c r="A16" s="15" t="s">
        <v>111</v>
      </c>
      <c r="B16" s="27" t="s">
        <v>19</v>
      </c>
      <c r="C16" s="17">
        <v>1627672</v>
      </c>
      <c r="D16" s="17">
        <v>854205</v>
      </c>
      <c r="E16" s="30">
        <v>2236</v>
      </c>
      <c r="F16" s="30">
        <v>918</v>
      </c>
      <c r="G16" s="29">
        <f t="shared" si="0"/>
        <v>727.9391771019677</v>
      </c>
      <c r="H16" s="29">
        <f t="shared" si="1"/>
        <v>930.5065359477125</v>
      </c>
      <c r="J16" s="17">
        <f t="shared" si="2"/>
        <v>2481877</v>
      </c>
      <c r="K16" s="15">
        <f t="shared" si="3"/>
        <v>3154</v>
      </c>
      <c r="L16" s="13">
        <f t="shared" si="4"/>
        <v>1.9054817052112782</v>
      </c>
      <c r="M16" s="13">
        <f t="shared" si="5"/>
        <v>2.4357298474945535</v>
      </c>
      <c r="N16" s="13">
        <f t="shared" si="6"/>
        <v>0.7823042063434495</v>
      </c>
      <c r="O16" s="17">
        <f t="shared" si="7"/>
        <v>773467</v>
      </c>
      <c r="P16" s="15">
        <f t="shared" si="8"/>
        <v>1318</v>
      </c>
      <c r="Q16" s="29">
        <f t="shared" si="9"/>
        <v>-202.5673588457447</v>
      </c>
    </row>
    <row r="17" spans="1:17" ht="12.75">
      <c r="A17" s="15" t="s">
        <v>109</v>
      </c>
      <c r="B17" s="27" t="s">
        <v>15</v>
      </c>
      <c r="C17" s="17">
        <v>1649840</v>
      </c>
      <c r="D17" s="17">
        <v>7428973</v>
      </c>
      <c r="E17" s="30">
        <v>2188</v>
      </c>
      <c r="F17" s="30">
        <v>12712</v>
      </c>
      <c r="G17" s="29">
        <f t="shared" si="0"/>
        <v>754.0402193784278</v>
      </c>
      <c r="H17" s="29">
        <f t="shared" si="1"/>
        <v>584.4063089993707</v>
      </c>
      <c r="J17" s="17">
        <f t="shared" si="2"/>
        <v>9078813</v>
      </c>
      <c r="K17" s="15">
        <f t="shared" si="3"/>
        <v>14900</v>
      </c>
      <c r="L17" s="13">
        <f t="shared" si="4"/>
        <v>0.22208184092202246</v>
      </c>
      <c r="M17" s="13">
        <f t="shared" si="5"/>
        <v>0.1721208307111391</v>
      </c>
      <c r="N17" s="13">
        <f t="shared" si="6"/>
        <v>1.2902670757773078</v>
      </c>
      <c r="O17" s="17">
        <f t="shared" si="7"/>
        <v>-5779133</v>
      </c>
      <c r="P17" s="15">
        <f t="shared" si="8"/>
        <v>-10524</v>
      </c>
      <c r="Q17" s="29">
        <f t="shared" si="9"/>
        <v>169.63391037905706</v>
      </c>
    </row>
    <row r="18" spans="1:17" ht="12.75">
      <c r="A18" s="15" t="s">
        <v>107</v>
      </c>
      <c r="B18" s="27" t="s">
        <v>63</v>
      </c>
      <c r="C18" s="17">
        <v>1810451</v>
      </c>
      <c r="D18" s="17">
        <v>2219776</v>
      </c>
      <c r="E18" s="30">
        <v>2075</v>
      </c>
      <c r="F18" s="30">
        <v>2980</v>
      </c>
      <c r="G18" s="29">
        <f t="shared" si="0"/>
        <v>872.5065060240964</v>
      </c>
      <c r="H18" s="29">
        <f t="shared" si="1"/>
        <v>744.8912751677852</v>
      </c>
      <c r="J18" s="17">
        <f t="shared" si="2"/>
        <v>4030227</v>
      </c>
      <c r="K18" s="15">
        <f t="shared" si="3"/>
        <v>5055</v>
      </c>
      <c r="L18" s="13">
        <f t="shared" si="4"/>
        <v>0.815600763320263</v>
      </c>
      <c r="M18" s="13">
        <f t="shared" si="5"/>
        <v>0.6963087248322147</v>
      </c>
      <c r="N18" s="13">
        <f t="shared" si="6"/>
        <v>1.1713206143105463</v>
      </c>
      <c r="O18" s="17">
        <f t="shared" si="7"/>
        <v>-409325</v>
      </c>
      <c r="P18" s="15">
        <f t="shared" si="8"/>
        <v>-905</v>
      </c>
      <c r="Q18" s="29">
        <f t="shared" si="9"/>
        <v>127.6152308563112</v>
      </c>
    </row>
    <row r="19" spans="1:17" ht="12.75">
      <c r="A19" s="15" t="s">
        <v>109</v>
      </c>
      <c r="B19" s="27" t="s">
        <v>16</v>
      </c>
      <c r="C19" s="17">
        <v>2755990</v>
      </c>
      <c r="D19" s="17">
        <v>7251764</v>
      </c>
      <c r="E19" s="30">
        <v>1999</v>
      </c>
      <c r="F19" s="30">
        <v>7637</v>
      </c>
      <c r="G19" s="29">
        <f t="shared" si="0"/>
        <v>1378.6843421710855</v>
      </c>
      <c r="H19" s="29">
        <f t="shared" si="1"/>
        <v>949.5566321854132</v>
      </c>
      <c r="J19" s="17">
        <f t="shared" si="2"/>
        <v>10007754</v>
      </c>
      <c r="K19" s="15">
        <f t="shared" si="3"/>
        <v>9636</v>
      </c>
      <c r="L19" s="13">
        <f t="shared" si="4"/>
        <v>0.38004408306723714</v>
      </c>
      <c r="M19" s="13">
        <f t="shared" si="5"/>
        <v>0.26175199685740475</v>
      </c>
      <c r="N19" s="13">
        <f t="shared" si="6"/>
        <v>1.4519242933389145</v>
      </c>
      <c r="O19" s="17">
        <f t="shared" si="7"/>
        <v>-4495774</v>
      </c>
      <c r="P19" s="15">
        <f t="shared" si="8"/>
        <v>-5638</v>
      </c>
      <c r="Q19" s="29">
        <f t="shared" si="9"/>
        <v>429.12770998567237</v>
      </c>
    </row>
    <row r="20" spans="1:17" ht="12.75">
      <c r="A20" s="15" t="s">
        <v>107</v>
      </c>
      <c r="B20" s="27" t="s">
        <v>49</v>
      </c>
      <c r="C20" s="17">
        <v>3600009</v>
      </c>
      <c r="D20" s="17">
        <v>11985475</v>
      </c>
      <c r="E20" s="30">
        <v>1958</v>
      </c>
      <c r="F20" s="30">
        <v>5919</v>
      </c>
      <c r="G20" s="29">
        <f t="shared" si="0"/>
        <v>1838.6154239019409</v>
      </c>
      <c r="H20" s="29">
        <f t="shared" si="1"/>
        <v>2024.9155262713296</v>
      </c>
      <c r="J20" s="17">
        <f t="shared" si="2"/>
        <v>15585484</v>
      </c>
      <c r="K20" s="15">
        <f t="shared" si="3"/>
        <v>7877</v>
      </c>
      <c r="L20" s="13">
        <f t="shared" si="4"/>
        <v>0.300364315974127</v>
      </c>
      <c r="M20" s="13">
        <f t="shared" si="5"/>
        <v>0.3307991214732218</v>
      </c>
      <c r="N20" s="13">
        <f t="shared" si="6"/>
        <v>0.9079961114662196</v>
      </c>
      <c r="O20" s="17">
        <f t="shared" si="7"/>
        <v>-8385466</v>
      </c>
      <c r="P20" s="15">
        <f t="shared" si="8"/>
        <v>-3961</v>
      </c>
      <c r="Q20" s="29">
        <f t="shared" si="9"/>
        <v>-186.3001023693887</v>
      </c>
    </row>
    <row r="21" spans="1:17" ht="12.75">
      <c r="A21" s="15" t="s">
        <v>115</v>
      </c>
      <c r="B21" s="27" t="s">
        <v>84</v>
      </c>
      <c r="C21" s="17">
        <v>1445745</v>
      </c>
      <c r="D21" s="17">
        <v>1178148</v>
      </c>
      <c r="E21" s="30">
        <v>1859</v>
      </c>
      <c r="F21" s="30">
        <v>1421</v>
      </c>
      <c r="G21" s="29">
        <f t="shared" si="0"/>
        <v>777.7003765465304</v>
      </c>
      <c r="H21" s="29">
        <f t="shared" si="1"/>
        <v>829.0978184377199</v>
      </c>
      <c r="J21" s="17">
        <f t="shared" si="2"/>
        <v>2623893</v>
      </c>
      <c r="K21" s="15">
        <f t="shared" si="3"/>
        <v>3280</v>
      </c>
      <c r="L21" s="13">
        <f t="shared" si="4"/>
        <v>1.2271336029089723</v>
      </c>
      <c r="M21" s="13">
        <f t="shared" si="5"/>
        <v>1.3082336382828994</v>
      </c>
      <c r="N21" s="13">
        <f t="shared" si="6"/>
        <v>0.9380079880224045</v>
      </c>
      <c r="O21" s="17">
        <f t="shared" si="7"/>
        <v>267597</v>
      </c>
      <c r="P21" s="15">
        <f t="shared" si="8"/>
        <v>438</v>
      </c>
      <c r="Q21" s="29">
        <f t="shared" si="9"/>
        <v>-51.39744189118949</v>
      </c>
    </row>
    <row r="22" spans="1:17" ht="12.75">
      <c r="A22" s="15" t="s">
        <v>118</v>
      </c>
      <c r="B22" s="27" t="s">
        <v>58</v>
      </c>
      <c r="C22" s="17">
        <v>1537606</v>
      </c>
      <c r="D22" s="17">
        <v>2247130</v>
      </c>
      <c r="E22" s="30">
        <v>1657</v>
      </c>
      <c r="F22" s="30">
        <v>2628</v>
      </c>
      <c r="G22" s="29">
        <v>927.9456849728425</v>
      </c>
      <c r="H22" s="29">
        <v>855.072298325723</v>
      </c>
      <c r="J22" s="17">
        <v>3784736</v>
      </c>
      <c r="K22" s="15">
        <v>4285</v>
      </c>
      <c r="L22" s="13">
        <f t="shared" si="4"/>
        <v>0.684253247475669</v>
      </c>
      <c r="M22" s="13">
        <f t="shared" si="5"/>
        <v>0.630517503805175</v>
      </c>
      <c r="N22" s="13">
        <f t="shared" si="6"/>
        <v>1.0852248246023284</v>
      </c>
      <c r="O22" s="17">
        <f t="shared" si="7"/>
        <v>-709524</v>
      </c>
      <c r="P22" s="15">
        <f t="shared" si="8"/>
        <v>-971</v>
      </c>
      <c r="Q22" s="29">
        <f t="shared" si="9"/>
        <v>72.87338664711956</v>
      </c>
    </row>
    <row r="23" spans="1:17" ht="12.75">
      <c r="A23" s="15" t="s">
        <v>109</v>
      </c>
      <c r="B23" s="27" t="s">
        <v>26</v>
      </c>
      <c r="C23" s="17">
        <v>947808</v>
      </c>
      <c r="D23" s="17">
        <v>13150754</v>
      </c>
      <c r="E23" s="30">
        <v>1139</v>
      </c>
      <c r="F23" s="30">
        <v>16000</v>
      </c>
      <c r="G23" s="29">
        <f aca="true" t="shared" si="10" ref="G23:G54">C23/E23</f>
        <v>832.1404741000878</v>
      </c>
      <c r="H23" s="29">
        <f aca="true" t="shared" si="11" ref="H23:H54">D23/F23</f>
        <v>821.922125</v>
      </c>
      <c r="J23" s="17">
        <f aca="true" t="shared" si="12" ref="J23:J54">SUM(C23:D23)</f>
        <v>14098562</v>
      </c>
      <c r="K23" s="15">
        <f aca="true" t="shared" si="13" ref="K23:K54">SUM(E23:F23)</f>
        <v>17139</v>
      </c>
      <c r="L23" s="13">
        <f t="shared" si="4"/>
        <v>0.0720725214691112</v>
      </c>
      <c r="M23" s="13">
        <f t="shared" si="5"/>
        <v>0.0711875</v>
      </c>
      <c r="N23" s="13">
        <f t="shared" si="6"/>
        <v>1.0124322594431774</v>
      </c>
      <c r="O23" s="17">
        <f t="shared" si="7"/>
        <v>-12202946</v>
      </c>
      <c r="P23" s="15">
        <f t="shared" si="8"/>
        <v>-14861</v>
      </c>
      <c r="Q23" s="29">
        <f t="shared" si="9"/>
        <v>10.218349100087721</v>
      </c>
    </row>
    <row r="24" spans="1:17" ht="12.75">
      <c r="A24" s="15" t="s">
        <v>111</v>
      </c>
      <c r="B24" s="27" t="s">
        <v>86</v>
      </c>
      <c r="C24" s="17">
        <v>1129981</v>
      </c>
      <c r="D24" s="17">
        <v>298537</v>
      </c>
      <c r="E24" s="30">
        <v>1031</v>
      </c>
      <c r="F24" s="30">
        <v>234</v>
      </c>
      <c r="G24" s="29">
        <f t="shared" si="10"/>
        <v>1096.0048496605239</v>
      </c>
      <c r="H24" s="29">
        <f t="shared" si="11"/>
        <v>1275.7991452991453</v>
      </c>
      <c r="J24" s="17">
        <f t="shared" si="12"/>
        <v>1428518</v>
      </c>
      <c r="K24" s="15">
        <f t="shared" si="13"/>
        <v>1265</v>
      </c>
      <c r="L24" s="13">
        <f t="shared" si="4"/>
        <v>3.7850618181330957</v>
      </c>
      <c r="M24" s="13">
        <f t="shared" si="5"/>
        <v>4.405982905982906</v>
      </c>
      <c r="N24" s="13">
        <f t="shared" si="6"/>
        <v>0.8590731963561052</v>
      </c>
      <c r="O24" s="17">
        <f t="shared" si="7"/>
        <v>831444</v>
      </c>
      <c r="P24" s="15">
        <f t="shared" si="8"/>
        <v>797</v>
      </c>
      <c r="Q24" s="29">
        <f t="shared" si="9"/>
        <v>-179.7942956386214</v>
      </c>
    </row>
    <row r="25" spans="1:17" ht="12.75">
      <c r="A25" s="15" t="s">
        <v>107</v>
      </c>
      <c r="B25" s="27" t="s">
        <v>87</v>
      </c>
      <c r="C25" s="17">
        <v>1202309</v>
      </c>
      <c r="D25" s="17">
        <v>3028636</v>
      </c>
      <c r="E25" s="30">
        <v>932</v>
      </c>
      <c r="F25" s="30">
        <v>3109</v>
      </c>
      <c r="G25" s="29">
        <f t="shared" si="10"/>
        <v>1290.0311158798283</v>
      </c>
      <c r="H25" s="29">
        <f t="shared" si="11"/>
        <v>974.151174010936</v>
      </c>
      <c r="J25" s="17">
        <f t="shared" si="12"/>
        <v>4230945</v>
      </c>
      <c r="K25" s="15">
        <f t="shared" si="13"/>
        <v>4041</v>
      </c>
      <c r="L25" s="13">
        <f t="shared" si="4"/>
        <v>0.3969803568339015</v>
      </c>
      <c r="M25" s="13">
        <f t="shared" si="5"/>
        <v>0.2997748472177549</v>
      </c>
      <c r="N25" s="13">
        <f t="shared" si="6"/>
        <v>1.324261726820386</v>
      </c>
      <c r="O25" s="17">
        <f t="shared" si="7"/>
        <v>-1826327</v>
      </c>
      <c r="P25" s="15">
        <f t="shared" si="8"/>
        <v>-2177</v>
      </c>
      <c r="Q25" s="29">
        <f t="shared" si="9"/>
        <v>315.8799418688924</v>
      </c>
    </row>
    <row r="26" spans="1:17" ht="12.75">
      <c r="A26" s="15" t="s">
        <v>111</v>
      </c>
      <c r="B26" s="27" t="s">
        <v>55</v>
      </c>
      <c r="C26" s="17">
        <v>989914</v>
      </c>
      <c r="D26" s="17">
        <v>363047</v>
      </c>
      <c r="E26" s="30">
        <v>905</v>
      </c>
      <c r="F26" s="30">
        <v>391</v>
      </c>
      <c r="G26" s="29">
        <f t="shared" si="10"/>
        <v>1093.8276243093924</v>
      </c>
      <c r="H26" s="29">
        <f t="shared" si="11"/>
        <v>928.5089514066497</v>
      </c>
      <c r="J26" s="17">
        <f t="shared" si="12"/>
        <v>1352961</v>
      </c>
      <c r="K26" s="15">
        <f t="shared" si="13"/>
        <v>1296</v>
      </c>
      <c r="L26" s="13">
        <f t="shared" si="4"/>
        <v>2.7266827711012622</v>
      </c>
      <c r="M26" s="13">
        <f t="shared" si="5"/>
        <v>2.3145780051150897</v>
      </c>
      <c r="N26" s="13">
        <f t="shared" si="6"/>
        <v>1.1780474734813189</v>
      </c>
      <c r="O26" s="17">
        <f t="shared" si="7"/>
        <v>626867</v>
      </c>
      <c r="P26" s="15">
        <f t="shared" si="8"/>
        <v>514</v>
      </c>
      <c r="Q26" s="29">
        <f t="shared" si="9"/>
        <v>165.31867290274272</v>
      </c>
    </row>
    <row r="27" spans="1:17" ht="12.75">
      <c r="A27" s="15" t="s">
        <v>111</v>
      </c>
      <c r="B27" s="27" t="s">
        <v>45</v>
      </c>
      <c r="C27" s="17">
        <v>455121</v>
      </c>
      <c r="D27" s="17">
        <v>402933</v>
      </c>
      <c r="E27" s="30">
        <v>748</v>
      </c>
      <c r="F27" s="30">
        <v>645</v>
      </c>
      <c r="G27" s="29">
        <f t="shared" si="10"/>
        <v>608.4505347593583</v>
      </c>
      <c r="H27" s="29">
        <f t="shared" si="11"/>
        <v>624.7023255813954</v>
      </c>
      <c r="J27" s="17">
        <f t="shared" si="12"/>
        <v>858054</v>
      </c>
      <c r="K27" s="15">
        <f t="shared" si="13"/>
        <v>1393</v>
      </c>
      <c r="L27" s="13">
        <f t="shared" si="4"/>
        <v>1.1295202924555696</v>
      </c>
      <c r="M27" s="13">
        <f t="shared" si="5"/>
        <v>1.15968992248062</v>
      </c>
      <c r="N27" s="13">
        <f t="shared" si="6"/>
        <v>0.9739847441628909</v>
      </c>
      <c r="O27" s="17">
        <f t="shared" si="7"/>
        <v>52188</v>
      </c>
      <c r="P27" s="15">
        <f t="shared" si="8"/>
        <v>103</v>
      </c>
      <c r="Q27" s="29">
        <f t="shared" si="9"/>
        <v>-16.251790822037037</v>
      </c>
    </row>
    <row r="28" spans="1:17" ht="12.75">
      <c r="A28" s="15" t="s">
        <v>115</v>
      </c>
      <c r="B28" s="27" t="s">
        <v>78</v>
      </c>
      <c r="C28" s="17">
        <v>503360</v>
      </c>
      <c r="D28" s="17">
        <v>767465</v>
      </c>
      <c r="E28" s="30">
        <v>726</v>
      </c>
      <c r="F28" s="30">
        <v>1071</v>
      </c>
      <c r="G28" s="29">
        <f t="shared" si="10"/>
        <v>693.3333333333334</v>
      </c>
      <c r="H28" s="29">
        <f t="shared" si="11"/>
        <v>716.5873015873016</v>
      </c>
      <c r="J28" s="17">
        <f t="shared" si="12"/>
        <v>1270825</v>
      </c>
      <c r="K28" s="15">
        <f t="shared" si="13"/>
        <v>1797</v>
      </c>
      <c r="L28" s="13">
        <f t="shared" si="4"/>
        <v>0.6558735577518193</v>
      </c>
      <c r="M28" s="13">
        <f t="shared" si="5"/>
        <v>0.6778711484593838</v>
      </c>
      <c r="N28" s="13">
        <f t="shared" si="6"/>
        <v>0.9675490087495847</v>
      </c>
      <c r="O28" s="17">
        <f t="shared" si="7"/>
        <v>-264105</v>
      </c>
      <c r="P28" s="15">
        <f t="shared" si="8"/>
        <v>-345</v>
      </c>
      <c r="Q28" s="29">
        <f t="shared" si="9"/>
        <v>-23.253968253968196</v>
      </c>
    </row>
    <row r="29" spans="1:17" ht="12.75">
      <c r="A29" s="15" t="s">
        <v>107</v>
      </c>
      <c r="B29" s="27" t="s">
        <v>30</v>
      </c>
      <c r="C29" s="17">
        <v>560193</v>
      </c>
      <c r="D29" s="17">
        <v>444163</v>
      </c>
      <c r="E29" s="30">
        <v>652</v>
      </c>
      <c r="F29" s="30">
        <v>745</v>
      </c>
      <c r="G29" s="29">
        <f t="shared" si="10"/>
        <v>859.1917177914111</v>
      </c>
      <c r="H29" s="29">
        <f t="shared" si="11"/>
        <v>596.1919463087248</v>
      </c>
      <c r="J29" s="17">
        <f t="shared" si="12"/>
        <v>1004356</v>
      </c>
      <c r="K29" s="15">
        <f t="shared" si="13"/>
        <v>1397</v>
      </c>
      <c r="L29" s="13">
        <f t="shared" si="4"/>
        <v>1.2612329257502313</v>
      </c>
      <c r="M29" s="13">
        <f t="shared" si="5"/>
        <v>0.8751677852348994</v>
      </c>
      <c r="N29" s="13">
        <f t="shared" si="6"/>
        <v>1.4411327142391448</v>
      </c>
      <c r="O29" s="17">
        <f t="shared" si="7"/>
        <v>116030</v>
      </c>
      <c r="P29" s="15">
        <f t="shared" si="8"/>
        <v>-93</v>
      </c>
      <c r="Q29" s="29">
        <f t="shared" si="9"/>
        <v>262.99977148268624</v>
      </c>
    </row>
    <row r="30" spans="1:17" ht="12.75">
      <c r="A30" s="15" t="s">
        <v>115</v>
      </c>
      <c r="B30" s="27" t="s">
        <v>22</v>
      </c>
      <c r="C30" s="17">
        <v>583028</v>
      </c>
      <c r="D30" s="17">
        <v>437859</v>
      </c>
      <c r="E30" s="30">
        <v>574</v>
      </c>
      <c r="F30" s="30">
        <v>436</v>
      </c>
      <c r="G30" s="29">
        <f t="shared" si="10"/>
        <v>1015.7282229965157</v>
      </c>
      <c r="H30" s="29">
        <f t="shared" si="11"/>
        <v>1004.2637614678899</v>
      </c>
      <c r="J30" s="17">
        <f t="shared" si="12"/>
        <v>1020887</v>
      </c>
      <c r="K30" s="15">
        <f t="shared" si="13"/>
        <v>1010</v>
      </c>
      <c r="L30" s="13">
        <f t="shared" si="4"/>
        <v>1.331542802591702</v>
      </c>
      <c r="M30" s="13">
        <f t="shared" si="5"/>
        <v>1.31651376146789</v>
      </c>
      <c r="N30" s="13">
        <f t="shared" si="6"/>
        <v>1.0114157873344634</v>
      </c>
      <c r="O30" s="17">
        <f t="shared" si="7"/>
        <v>145169</v>
      </c>
      <c r="P30" s="15">
        <f t="shared" si="8"/>
        <v>138</v>
      </c>
      <c r="Q30" s="29">
        <f t="shared" si="9"/>
        <v>11.464461528625748</v>
      </c>
    </row>
    <row r="31" spans="1:17" ht="12.75">
      <c r="A31" s="15" t="s">
        <v>114</v>
      </c>
      <c r="B31" s="27" t="s">
        <v>64</v>
      </c>
      <c r="C31" s="17">
        <v>586734</v>
      </c>
      <c r="D31" s="17">
        <v>7222729</v>
      </c>
      <c r="E31" s="30">
        <v>542</v>
      </c>
      <c r="F31" s="30">
        <v>6701</v>
      </c>
      <c r="G31" s="29">
        <f t="shared" si="10"/>
        <v>1082.5350553505534</v>
      </c>
      <c r="H31" s="29">
        <f t="shared" si="11"/>
        <v>1077.8583793463663</v>
      </c>
      <c r="J31" s="17">
        <f t="shared" si="12"/>
        <v>7809463</v>
      </c>
      <c r="K31" s="15">
        <f t="shared" si="13"/>
        <v>7243</v>
      </c>
      <c r="L31" s="13">
        <f t="shared" si="4"/>
        <v>0.08123439215288293</v>
      </c>
      <c r="M31" s="13">
        <f t="shared" si="5"/>
        <v>0.08088345023130876</v>
      </c>
      <c r="N31" s="13">
        <f t="shared" si="6"/>
        <v>1.0043388594399787</v>
      </c>
      <c r="O31" s="17">
        <f t="shared" si="7"/>
        <v>-6635995</v>
      </c>
      <c r="P31" s="15">
        <f t="shared" si="8"/>
        <v>-6159</v>
      </c>
      <c r="Q31" s="29">
        <f t="shared" si="9"/>
        <v>4.676676004187129</v>
      </c>
    </row>
    <row r="32" spans="1:17" ht="12.75">
      <c r="A32" s="15" t="s">
        <v>112</v>
      </c>
      <c r="B32" s="27" t="s">
        <v>73</v>
      </c>
      <c r="C32" s="17">
        <v>389674</v>
      </c>
      <c r="D32" s="17">
        <v>930421</v>
      </c>
      <c r="E32" s="30">
        <v>538</v>
      </c>
      <c r="F32" s="30">
        <v>1392</v>
      </c>
      <c r="G32" s="29">
        <f t="shared" si="10"/>
        <v>724.3011152416357</v>
      </c>
      <c r="H32" s="29">
        <f t="shared" si="11"/>
        <v>668.4058908045977</v>
      </c>
      <c r="J32" s="17">
        <f t="shared" si="12"/>
        <v>1320095</v>
      </c>
      <c r="K32" s="15">
        <f t="shared" si="13"/>
        <v>1930</v>
      </c>
      <c r="L32" s="13">
        <f t="shared" si="4"/>
        <v>0.41881470861040326</v>
      </c>
      <c r="M32" s="13">
        <f t="shared" si="5"/>
        <v>0.3864942528735632</v>
      </c>
      <c r="N32" s="13">
        <f t="shared" si="6"/>
        <v>1.0836246735793333</v>
      </c>
      <c r="O32" s="17">
        <f t="shared" si="7"/>
        <v>-540747</v>
      </c>
      <c r="P32" s="15">
        <f t="shared" si="8"/>
        <v>-854</v>
      </c>
      <c r="Q32" s="29">
        <f t="shared" si="9"/>
        <v>55.895224437037996</v>
      </c>
    </row>
    <row r="33" spans="1:17" ht="12.75">
      <c r="A33" s="15" t="s">
        <v>110</v>
      </c>
      <c r="B33" s="27" t="s">
        <v>42</v>
      </c>
      <c r="C33" s="17">
        <v>563709</v>
      </c>
      <c r="D33" s="17">
        <v>4668610</v>
      </c>
      <c r="E33" s="30">
        <v>531</v>
      </c>
      <c r="F33" s="30">
        <v>4081</v>
      </c>
      <c r="G33" s="29">
        <f t="shared" si="10"/>
        <v>1061.5988700564972</v>
      </c>
      <c r="H33" s="29">
        <f t="shared" si="11"/>
        <v>1143.9867679490321</v>
      </c>
      <c r="J33" s="17">
        <f t="shared" si="12"/>
        <v>5232319</v>
      </c>
      <c r="K33" s="15">
        <f t="shared" si="13"/>
        <v>4612</v>
      </c>
      <c r="L33" s="13">
        <f t="shared" si="4"/>
        <v>0.12074450425287184</v>
      </c>
      <c r="M33" s="13">
        <f t="shared" si="5"/>
        <v>0.1301151678510169</v>
      </c>
      <c r="N33" s="13">
        <f t="shared" si="6"/>
        <v>0.9279817737400564</v>
      </c>
      <c r="O33" s="17">
        <f t="shared" si="7"/>
        <v>-4104901</v>
      </c>
      <c r="P33" s="15">
        <f t="shared" si="8"/>
        <v>-3550</v>
      </c>
      <c r="Q33" s="29">
        <f t="shared" si="9"/>
        <v>-82.38789789253497</v>
      </c>
    </row>
    <row r="34" spans="1:17" ht="12.75">
      <c r="A34" s="15" t="s">
        <v>118</v>
      </c>
      <c r="B34" s="27" t="s">
        <v>24</v>
      </c>
      <c r="C34" s="17">
        <v>251614</v>
      </c>
      <c r="D34" s="17">
        <v>373531</v>
      </c>
      <c r="E34" s="30">
        <v>489</v>
      </c>
      <c r="F34" s="30">
        <v>605</v>
      </c>
      <c r="G34" s="29">
        <f t="shared" si="10"/>
        <v>514.5480572597137</v>
      </c>
      <c r="H34" s="29">
        <f t="shared" si="11"/>
        <v>617.406611570248</v>
      </c>
      <c r="J34" s="17">
        <f t="shared" si="12"/>
        <v>625145</v>
      </c>
      <c r="K34" s="15">
        <f t="shared" si="13"/>
        <v>1094</v>
      </c>
      <c r="L34" s="13">
        <f t="shared" si="4"/>
        <v>0.6736094192985321</v>
      </c>
      <c r="M34" s="13">
        <f t="shared" si="5"/>
        <v>0.8082644628099174</v>
      </c>
      <c r="N34" s="13">
        <f t="shared" si="6"/>
        <v>0.8334022467803924</v>
      </c>
      <c r="O34" s="17">
        <f t="shared" si="7"/>
        <v>-121917</v>
      </c>
      <c r="P34" s="15">
        <f t="shared" si="8"/>
        <v>-116</v>
      </c>
      <c r="Q34" s="29">
        <f t="shared" si="9"/>
        <v>-102.85855431053426</v>
      </c>
    </row>
    <row r="35" spans="1:17" ht="12.75">
      <c r="A35" s="15" t="s">
        <v>107</v>
      </c>
      <c r="B35" s="27" t="s">
        <v>51</v>
      </c>
      <c r="C35" s="17">
        <v>617488</v>
      </c>
      <c r="D35" s="17">
        <v>586006</v>
      </c>
      <c r="E35" s="30">
        <v>478</v>
      </c>
      <c r="F35" s="30">
        <v>516</v>
      </c>
      <c r="G35" s="29">
        <f t="shared" si="10"/>
        <v>1291.81589958159</v>
      </c>
      <c r="H35" s="29">
        <f t="shared" si="11"/>
        <v>1135.6705426356589</v>
      </c>
      <c r="J35" s="17">
        <f t="shared" si="12"/>
        <v>1203494</v>
      </c>
      <c r="K35" s="15">
        <f t="shared" si="13"/>
        <v>994</v>
      </c>
      <c r="L35" s="13">
        <f t="shared" si="4"/>
        <v>1.053722999423214</v>
      </c>
      <c r="M35" s="13">
        <f t="shared" si="5"/>
        <v>0.9263565891472868</v>
      </c>
      <c r="N35" s="13">
        <f t="shared" si="6"/>
        <v>1.1374917734359382</v>
      </c>
      <c r="O35" s="17">
        <f t="shared" si="7"/>
        <v>31482</v>
      </c>
      <c r="P35" s="15">
        <f t="shared" si="8"/>
        <v>-38</v>
      </c>
      <c r="Q35" s="29">
        <f t="shared" si="9"/>
        <v>156.1453569459311</v>
      </c>
    </row>
    <row r="36" spans="1:17" ht="12.75">
      <c r="A36" s="15" t="s">
        <v>109</v>
      </c>
      <c r="B36" s="27" t="s">
        <v>61</v>
      </c>
      <c r="C36" s="17">
        <v>634860</v>
      </c>
      <c r="D36" s="17">
        <v>1545902</v>
      </c>
      <c r="E36" s="30">
        <v>449</v>
      </c>
      <c r="F36" s="30">
        <v>1105</v>
      </c>
      <c r="G36" s="29">
        <f t="shared" si="10"/>
        <v>1413.9420935412027</v>
      </c>
      <c r="H36" s="29">
        <f t="shared" si="11"/>
        <v>1399.006334841629</v>
      </c>
      <c r="J36" s="17">
        <f t="shared" si="12"/>
        <v>2180762</v>
      </c>
      <c r="K36" s="15">
        <f t="shared" si="13"/>
        <v>1554</v>
      </c>
      <c r="L36" s="13">
        <f t="shared" si="4"/>
        <v>0.4106728628334784</v>
      </c>
      <c r="M36" s="13">
        <f t="shared" si="5"/>
        <v>0.4063348416289593</v>
      </c>
      <c r="N36" s="13">
        <f t="shared" si="6"/>
        <v>1.0106759764610103</v>
      </c>
      <c r="O36" s="17">
        <f t="shared" si="7"/>
        <v>-911042</v>
      </c>
      <c r="P36" s="15">
        <f t="shared" si="8"/>
        <v>-656</v>
      </c>
      <c r="Q36" s="29">
        <f t="shared" si="9"/>
        <v>14.935758699573626</v>
      </c>
    </row>
    <row r="37" spans="1:17" ht="12.75">
      <c r="A37" s="15" t="s">
        <v>107</v>
      </c>
      <c r="B37" s="27" t="s">
        <v>70</v>
      </c>
      <c r="C37" s="17">
        <v>884567</v>
      </c>
      <c r="D37" s="17">
        <v>231414</v>
      </c>
      <c r="E37" s="30">
        <v>438</v>
      </c>
      <c r="F37" s="30">
        <v>144</v>
      </c>
      <c r="G37" s="29">
        <f t="shared" si="10"/>
        <v>2019.5593607305937</v>
      </c>
      <c r="H37" s="29">
        <f t="shared" si="11"/>
        <v>1607.0416666666667</v>
      </c>
      <c r="J37" s="17">
        <f t="shared" si="12"/>
        <v>1115981</v>
      </c>
      <c r="K37" s="15">
        <f t="shared" si="13"/>
        <v>582</v>
      </c>
      <c r="L37" s="13">
        <f aca="true" t="shared" si="14" ref="L37:L68">C37/D37</f>
        <v>3.8224437588045665</v>
      </c>
      <c r="M37" s="13">
        <f aca="true" t="shared" si="15" ref="M37:M68">E37/F37</f>
        <v>3.0416666666666665</v>
      </c>
      <c r="N37" s="13">
        <f aca="true" t="shared" si="16" ref="N37:N68">G37/H37</f>
        <v>1.2566938385110904</v>
      </c>
      <c r="O37" s="17">
        <f aca="true" t="shared" si="17" ref="O37:O68">C37-D37</f>
        <v>653153</v>
      </c>
      <c r="P37" s="15">
        <f aca="true" t="shared" si="18" ref="P37:P68">E37-F37</f>
        <v>294</v>
      </c>
      <c r="Q37" s="29">
        <f aca="true" t="shared" si="19" ref="Q37:Q68">G37-H37</f>
        <v>412.5176940639269</v>
      </c>
    </row>
    <row r="38" spans="1:17" ht="12.75">
      <c r="A38" s="15" t="s">
        <v>107</v>
      </c>
      <c r="B38" s="15" t="s">
        <v>6</v>
      </c>
      <c r="C38" s="17">
        <v>405636</v>
      </c>
      <c r="D38" s="17">
        <v>164611</v>
      </c>
      <c r="E38" s="30">
        <v>438</v>
      </c>
      <c r="F38" s="30">
        <v>219</v>
      </c>
      <c r="G38" s="29">
        <f t="shared" si="10"/>
        <v>926.1095890410959</v>
      </c>
      <c r="H38" s="29">
        <f t="shared" si="11"/>
        <v>751.648401826484</v>
      </c>
      <c r="J38" s="17">
        <f t="shared" si="12"/>
        <v>570247</v>
      </c>
      <c r="K38" s="15">
        <f t="shared" si="13"/>
        <v>657</v>
      </c>
      <c r="L38" s="13">
        <f t="shared" si="14"/>
        <v>2.4642095607219443</v>
      </c>
      <c r="M38" s="13">
        <f t="shared" si="15"/>
        <v>2</v>
      </c>
      <c r="N38" s="13">
        <f t="shared" si="16"/>
        <v>1.2321047803609722</v>
      </c>
      <c r="O38" s="17">
        <f t="shared" si="17"/>
        <v>241025</v>
      </c>
      <c r="P38" s="15">
        <f t="shared" si="18"/>
        <v>219</v>
      </c>
      <c r="Q38" s="29">
        <f t="shared" si="19"/>
        <v>174.46118721461187</v>
      </c>
    </row>
    <row r="39" spans="1:17" ht="12.75">
      <c r="A39" s="15" t="s">
        <v>107</v>
      </c>
      <c r="B39" s="27" t="s">
        <v>48</v>
      </c>
      <c r="C39" s="17">
        <v>611115</v>
      </c>
      <c r="D39" s="17">
        <v>731443</v>
      </c>
      <c r="E39" s="30">
        <v>430</v>
      </c>
      <c r="F39" s="30">
        <v>466</v>
      </c>
      <c r="G39" s="29">
        <f t="shared" si="10"/>
        <v>1421.1976744186047</v>
      </c>
      <c r="H39" s="29">
        <f t="shared" si="11"/>
        <v>1569.6201716738196</v>
      </c>
      <c r="J39" s="17">
        <f t="shared" si="12"/>
        <v>1342558</v>
      </c>
      <c r="K39" s="15">
        <f t="shared" si="13"/>
        <v>896</v>
      </c>
      <c r="L39" s="13">
        <f t="shared" si="14"/>
        <v>0.8354923076712745</v>
      </c>
      <c r="M39" s="13">
        <f t="shared" si="15"/>
        <v>0.9227467811158798</v>
      </c>
      <c r="N39" s="13">
        <f t="shared" si="16"/>
        <v>0.9054405008716603</v>
      </c>
      <c r="O39" s="17">
        <f t="shared" si="17"/>
        <v>-120328</v>
      </c>
      <c r="P39" s="15">
        <f t="shared" si="18"/>
        <v>-36</v>
      </c>
      <c r="Q39" s="29">
        <f t="shared" si="19"/>
        <v>-148.42249725521492</v>
      </c>
    </row>
    <row r="40" spans="1:17" ht="12.75">
      <c r="A40" s="15" t="s">
        <v>115</v>
      </c>
      <c r="B40" s="27" t="s">
        <v>23</v>
      </c>
      <c r="C40" s="17">
        <v>306405</v>
      </c>
      <c r="D40" s="17">
        <v>732741</v>
      </c>
      <c r="E40" s="30">
        <v>357</v>
      </c>
      <c r="F40" s="30">
        <v>1221</v>
      </c>
      <c r="G40" s="29">
        <f t="shared" si="10"/>
        <v>858.2773109243698</v>
      </c>
      <c r="H40" s="29">
        <f t="shared" si="11"/>
        <v>600.1154791154792</v>
      </c>
      <c r="J40" s="17">
        <f t="shared" si="12"/>
        <v>1039146</v>
      </c>
      <c r="K40" s="15">
        <f t="shared" si="13"/>
        <v>1578</v>
      </c>
      <c r="L40" s="13">
        <f t="shared" si="14"/>
        <v>0.41816276146687575</v>
      </c>
      <c r="M40" s="13">
        <f t="shared" si="15"/>
        <v>0.29238329238329236</v>
      </c>
      <c r="N40" s="13">
        <f t="shared" si="16"/>
        <v>1.4301869236724236</v>
      </c>
      <c r="O40" s="17">
        <f t="shared" si="17"/>
        <v>-426336</v>
      </c>
      <c r="P40" s="15">
        <f t="shared" si="18"/>
        <v>-864</v>
      </c>
      <c r="Q40" s="29">
        <f t="shared" si="19"/>
        <v>258.1618318088906</v>
      </c>
    </row>
    <row r="41" spans="1:17" ht="12.75">
      <c r="A41" s="15" t="s">
        <v>116</v>
      </c>
      <c r="B41" s="27" t="s">
        <v>17</v>
      </c>
      <c r="C41" s="17">
        <v>193450</v>
      </c>
      <c r="D41" s="17">
        <v>325790</v>
      </c>
      <c r="E41" s="30">
        <v>319</v>
      </c>
      <c r="F41" s="30">
        <v>562</v>
      </c>
      <c r="G41" s="29">
        <f t="shared" si="10"/>
        <v>606.4263322884012</v>
      </c>
      <c r="H41" s="29">
        <f t="shared" si="11"/>
        <v>579.6975088967971</v>
      </c>
      <c r="J41" s="17">
        <f t="shared" si="12"/>
        <v>519240</v>
      </c>
      <c r="K41" s="15">
        <f t="shared" si="13"/>
        <v>881</v>
      </c>
      <c r="L41" s="13">
        <f t="shared" si="14"/>
        <v>0.5937874090671905</v>
      </c>
      <c r="M41" s="13">
        <f t="shared" si="15"/>
        <v>0.5676156583629893</v>
      </c>
      <c r="N41" s="13">
        <f t="shared" si="16"/>
        <v>1.0461082253785614</v>
      </c>
      <c r="O41" s="17">
        <f t="shared" si="17"/>
        <v>-132340</v>
      </c>
      <c r="P41" s="15">
        <f t="shared" si="18"/>
        <v>-243</v>
      </c>
      <c r="Q41" s="29">
        <f t="shared" si="19"/>
        <v>26.728823391604124</v>
      </c>
    </row>
    <row r="42" spans="1:17" ht="12.75">
      <c r="A42" s="15" t="s">
        <v>108</v>
      </c>
      <c r="B42" s="27" t="s">
        <v>12</v>
      </c>
      <c r="C42" s="17">
        <v>145733</v>
      </c>
      <c r="D42" s="17">
        <v>97327</v>
      </c>
      <c r="E42" s="30">
        <v>295</v>
      </c>
      <c r="F42" s="30">
        <v>178</v>
      </c>
      <c r="G42" s="29">
        <f t="shared" si="10"/>
        <v>494.0101694915254</v>
      </c>
      <c r="H42" s="29">
        <f t="shared" si="11"/>
        <v>546.7808988764045</v>
      </c>
      <c r="J42" s="17">
        <f t="shared" si="12"/>
        <v>243060</v>
      </c>
      <c r="K42" s="15">
        <f t="shared" si="13"/>
        <v>473</v>
      </c>
      <c r="L42" s="13">
        <f t="shared" si="14"/>
        <v>1.4973542799017745</v>
      </c>
      <c r="M42" s="13">
        <f t="shared" si="15"/>
        <v>1.6573033707865168</v>
      </c>
      <c r="N42" s="13">
        <f t="shared" si="16"/>
        <v>0.9034883451610706</v>
      </c>
      <c r="O42" s="17">
        <f t="shared" si="17"/>
        <v>48406</v>
      </c>
      <c r="P42" s="15">
        <f t="shared" si="18"/>
        <v>117</v>
      </c>
      <c r="Q42" s="29">
        <f t="shared" si="19"/>
        <v>-52.77072938487913</v>
      </c>
    </row>
    <row r="43" spans="1:17" ht="12.75">
      <c r="A43" s="15" t="s">
        <v>112</v>
      </c>
      <c r="B43" s="27" t="s">
        <v>38</v>
      </c>
      <c r="C43" s="17">
        <v>239884</v>
      </c>
      <c r="D43" s="17">
        <v>1745107</v>
      </c>
      <c r="E43" s="30">
        <v>285</v>
      </c>
      <c r="F43" s="30">
        <v>2264</v>
      </c>
      <c r="G43" s="29">
        <f t="shared" si="10"/>
        <v>841.698245614035</v>
      </c>
      <c r="H43" s="29">
        <f t="shared" si="11"/>
        <v>770.8069787985866</v>
      </c>
      <c r="J43" s="17">
        <f t="shared" si="12"/>
        <v>1984991</v>
      </c>
      <c r="K43" s="15">
        <f t="shared" si="13"/>
        <v>2549</v>
      </c>
      <c r="L43" s="13">
        <f t="shared" si="14"/>
        <v>0.13746091213891182</v>
      </c>
      <c r="M43" s="13">
        <f t="shared" si="15"/>
        <v>0.12588339222614842</v>
      </c>
      <c r="N43" s="13">
        <f t="shared" si="16"/>
        <v>1.091970193271917</v>
      </c>
      <c r="O43" s="17">
        <f t="shared" si="17"/>
        <v>-1505223</v>
      </c>
      <c r="P43" s="15">
        <f t="shared" si="18"/>
        <v>-1979</v>
      </c>
      <c r="Q43" s="29">
        <f t="shared" si="19"/>
        <v>70.89126681544849</v>
      </c>
    </row>
    <row r="44" spans="1:17" ht="12.75">
      <c r="A44" s="15" t="s">
        <v>115</v>
      </c>
      <c r="B44" s="27" t="s">
        <v>85</v>
      </c>
      <c r="C44" s="17">
        <v>266586</v>
      </c>
      <c r="D44" s="17">
        <v>90531</v>
      </c>
      <c r="E44" s="30">
        <v>275</v>
      </c>
      <c r="F44" s="30">
        <v>88</v>
      </c>
      <c r="G44" s="29">
        <f t="shared" si="10"/>
        <v>969.4036363636363</v>
      </c>
      <c r="H44" s="29">
        <f t="shared" si="11"/>
        <v>1028.7613636363637</v>
      </c>
      <c r="J44" s="17">
        <f t="shared" si="12"/>
        <v>357117</v>
      </c>
      <c r="K44" s="15">
        <f t="shared" si="13"/>
        <v>363</v>
      </c>
      <c r="L44" s="13">
        <f t="shared" si="14"/>
        <v>2.944692978095901</v>
      </c>
      <c r="M44" s="13">
        <f t="shared" si="15"/>
        <v>3.125</v>
      </c>
      <c r="N44" s="13">
        <f t="shared" si="16"/>
        <v>0.9423017529906882</v>
      </c>
      <c r="O44" s="17">
        <f t="shared" si="17"/>
        <v>176055</v>
      </c>
      <c r="P44" s="15">
        <f t="shared" si="18"/>
        <v>187</v>
      </c>
      <c r="Q44" s="29">
        <f t="shared" si="19"/>
        <v>-59.3577272727274</v>
      </c>
    </row>
    <row r="45" spans="1:17" ht="12.75">
      <c r="A45" s="15" t="s">
        <v>115</v>
      </c>
      <c r="B45" s="27" t="s">
        <v>71</v>
      </c>
      <c r="C45" s="17">
        <v>286349</v>
      </c>
      <c r="D45" s="17">
        <v>100491</v>
      </c>
      <c r="E45" s="30">
        <v>269</v>
      </c>
      <c r="F45" s="30">
        <v>87</v>
      </c>
      <c r="G45" s="29">
        <f t="shared" si="10"/>
        <v>1064.4944237918216</v>
      </c>
      <c r="H45" s="29">
        <f t="shared" si="11"/>
        <v>1155.0689655172414</v>
      </c>
      <c r="J45" s="17">
        <f t="shared" si="12"/>
        <v>386840</v>
      </c>
      <c r="K45" s="15">
        <f t="shared" si="13"/>
        <v>356</v>
      </c>
      <c r="L45" s="13">
        <f t="shared" si="14"/>
        <v>2.84949896010588</v>
      </c>
      <c r="M45" s="13">
        <f t="shared" si="15"/>
        <v>3.0919540229885056</v>
      </c>
      <c r="N45" s="13">
        <f t="shared" si="16"/>
        <v>0.9215851655361026</v>
      </c>
      <c r="O45" s="17">
        <f t="shared" si="17"/>
        <v>185858</v>
      </c>
      <c r="P45" s="15">
        <f t="shared" si="18"/>
        <v>182</v>
      </c>
      <c r="Q45" s="29">
        <f t="shared" si="19"/>
        <v>-90.57454172541975</v>
      </c>
    </row>
    <row r="46" spans="1:17" ht="12.75">
      <c r="A46" s="15" t="s">
        <v>112</v>
      </c>
      <c r="B46" s="27" t="s">
        <v>39</v>
      </c>
      <c r="C46" s="17">
        <v>151828</v>
      </c>
      <c r="D46" s="17">
        <v>167778</v>
      </c>
      <c r="E46" s="30">
        <v>266</v>
      </c>
      <c r="F46" s="30">
        <v>322</v>
      </c>
      <c r="G46" s="29">
        <f t="shared" si="10"/>
        <v>570.781954887218</v>
      </c>
      <c r="H46" s="29">
        <f t="shared" si="11"/>
        <v>521.0496894409938</v>
      </c>
      <c r="J46" s="17">
        <f t="shared" si="12"/>
        <v>319606</v>
      </c>
      <c r="K46" s="15">
        <f t="shared" si="13"/>
        <v>588</v>
      </c>
      <c r="L46" s="13">
        <f t="shared" si="14"/>
        <v>0.9049339007498003</v>
      </c>
      <c r="M46" s="13">
        <f t="shared" si="15"/>
        <v>0.8260869565217391</v>
      </c>
      <c r="N46" s="13">
        <f t="shared" si="16"/>
        <v>1.095446300907653</v>
      </c>
      <c r="O46" s="17">
        <f t="shared" si="17"/>
        <v>-15950</v>
      </c>
      <c r="P46" s="15">
        <f t="shared" si="18"/>
        <v>-56</v>
      </c>
      <c r="Q46" s="29">
        <f t="shared" si="19"/>
        <v>49.73226544622423</v>
      </c>
    </row>
    <row r="47" spans="1:17" ht="12.75">
      <c r="A47" s="15" t="s">
        <v>115</v>
      </c>
      <c r="B47" s="27" t="s">
        <v>99</v>
      </c>
      <c r="C47" s="17">
        <v>204065</v>
      </c>
      <c r="D47" s="17">
        <v>159011</v>
      </c>
      <c r="E47" s="30">
        <v>230</v>
      </c>
      <c r="F47" s="30">
        <v>187</v>
      </c>
      <c r="G47" s="29">
        <f t="shared" si="10"/>
        <v>887.2391304347826</v>
      </c>
      <c r="H47" s="29">
        <f t="shared" si="11"/>
        <v>850.3262032085562</v>
      </c>
      <c r="J47" s="17">
        <f t="shared" si="12"/>
        <v>363076</v>
      </c>
      <c r="K47" s="15">
        <f t="shared" si="13"/>
        <v>417</v>
      </c>
      <c r="L47" s="13">
        <f t="shared" si="14"/>
        <v>1.283338888504569</v>
      </c>
      <c r="M47" s="13">
        <f t="shared" si="15"/>
        <v>1.2299465240641712</v>
      </c>
      <c r="N47" s="13">
        <f t="shared" si="16"/>
        <v>1.0434103136971928</v>
      </c>
      <c r="O47" s="17">
        <f t="shared" si="17"/>
        <v>45054</v>
      </c>
      <c r="P47" s="15">
        <f t="shared" si="18"/>
        <v>43</v>
      </c>
      <c r="Q47" s="29">
        <f t="shared" si="19"/>
        <v>36.91292722622643</v>
      </c>
    </row>
    <row r="48" spans="1:17" ht="12.75">
      <c r="A48" s="15" t="s">
        <v>118</v>
      </c>
      <c r="B48" s="27" t="s">
        <v>25</v>
      </c>
      <c r="C48" s="17">
        <v>355150</v>
      </c>
      <c r="D48" s="17">
        <v>716161</v>
      </c>
      <c r="E48" s="30">
        <v>210</v>
      </c>
      <c r="F48" s="30">
        <v>499</v>
      </c>
      <c r="G48" s="29">
        <f t="shared" si="10"/>
        <v>1691.1904761904761</v>
      </c>
      <c r="H48" s="29">
        <f t="shared" si="11"/>
        <v>1435.192384769539</v>
      </c>
      <c r="J48" s="17">
        <f t="shared" si="12"/>
        <v>1071311</v>
      </c>
      <c r="K48" s="15">
        <f t="shared" si="13"/>
        <v>709</v>
      </c>
      <c r="L48" s="13">
        <f t="shared" si="14"/>
        <v>0.4959080430238452</v>
      </c>
      <c r="M48" s="13">
        <f t="shared" si="15"/>
        <v>0.42084168336673344</v>
      </c>
      <c r="N48" s="13">
        <f t="shared" si="16"/>
        <v>1.1783719688995178</v>
      </c>
      <c r="O48" s="17">
        <f t="shared" si="17"/>
        <v>-361011</v>
      </c>
      <c r="P48" s="15">
        <f t="shared" si="18"/>
        <v>-289</v>
      </c>
      <c r="Q48" s="29">
        <f t="shared" si="19"/>
        <v>255.99809142093704</v>
      </c>
    </row>
    <row r="49" spans="1:17" ht="12.75">
      <c r="A49" s="15" t="s">
        <v>115</v>
      </c>
      <c r="B49" s="27" t="s">
        <v>77</v>
      </c>
      <c r="C49" s="17">
        <v>227411</v>
      </c>
      <c r="D49" s="17">
        <v>2419132</v>
      </c>
      <c r="E49" s="30">
        <v>209</v>
      </c>
      <c r="F49" s="30">
        <v>3061</v>
      </c>
      <c r="G49" s="29">
        <f t="shared" si="10"/>
        <v>1088.090909090909</v>
      </c>
      <c r="H49" s="29">
        <f t="shared" si="11"/>
        <v>790.3077425677883</v>
      </c>
      <c r="J49" s="17">
        <f t="shared" si="12"/>
        <v>2646543</v>
      </c>
      <c r="K49" s="15">
        <f t="shared" si="13"/>
        <v>3270</v>
      </c>
      <c r="L49" s="13">
        <f t="shared" si="14"/>
        <v>0.09400520517276445</v>
      </c>
      <c r="M49" s="13">
        <f t="shared" si="15"/>
        <v>0.06827834041163018</v>
      </c>
      <c r="N49" s="13">
        <f t="shared" si="16"/>
        <v>1.3767939379609184</v>
      </c>
      <c r="O49" s="17">
        <f t="shared" si="17"/>
        <v>-2191721</v>
      </c>
      <c r="P49" s="15">
        <f t="shared" si="18"/>
        <v>-2852</v>
      </c>
      <c r="Q49" s="29">
        <f t="shared" si="19"/>
        <v>297.7831665231207</v>
      </c>
    </row>
    <row r="50" spans="1:17" ht="12.75">
      <c r="A50" s="15" t="s">
        <v>115</v>
      </c>
      <c r="B50" s="27" t="s">
        <v>81</v>
      </c>
      <c r="C50" s="17">
        <v>183939</v>
      </c>
      <c r="D50" s="17">
        <v>254346</v>
      </c>
      <c r="E50" s="30">
        <v>208</v>
      </c>
      <c r="F50" s="30">
        <v>297</v>
      </c>
      <c r="G50" s="29">
        <f t="shared" si="10"/>
        <v>884.3221153846154</v>
      </c>
      <c r="H50" s="29">
        <f t="shared" si="11"/>
        <v>856.3838383838383</v>
      </c>
      <c r="J50" s="17">
        <f t="shared" si="12"/>
        <v>438285</v>
      </c>
      <c r="K50" s="15">
        <f t="shared" si="13"/>
        <v>505</v>
      </c>
      <c r="L50" s="13">
        <f t="shared" si="14"/>
        <v>0.7231841664504258</v>
      </c>
      <c r="M50" s="13">
        <f t="shared" si="15"/>
        <v>0.7003367003367004</v>
      </c>
      <c r="N50" s="13">
        <f t="shared" si="16"/>
        <v>1.03262354536431</v>
      </c>
      <c r="O50" s="17">
        <f t="shared" si="17"/>
        <v>-70407</v>
      </c>
      <c r="P50" s="15">
        <f t="shared" si="18"/>
        <v>-89</v>
      </c>
      <c r="Q50" s="29">
        <f t="shared" si="19"/>
        <v>27.93827700077702</v>
      </c>
    </row>
    <row r="51" spans="1:17" ht="12.75">
      <c r="A51" s="15" t="s">
        <v>115</v>
      </c>
      <c r="B51" s="27" t="s">
        <v>74</v>
      </c>
      <c r="C51" s="17">
        <v>232493</v>
      </c>
      <c r="D51" s="17">
        <v>164363</v>
      </c>
      <c r="E51" s="30">
        <v>205</v>
      </c>
      <c r="F51" s="30">
        <v>167</v>
      </c>
      <c r="G51" s="29">
        <f t="shared" si="10"/>
        <v>1134.1121951219511</v>
      </c>
      <c r="H51" s="29">
        <f t="shared" si="11"/>
        <v>984.2095808383234</v>
      </c>
      <c r="J51" s="17">
        <f t="shared" si="12"/>
        <v>396856</v>
      </c>
      <c r="K51" s="15">
        <f t="shared" si="13"/>
        <v>372</v>
      </c>
      <c r="L51" s="13">
        <f t="shared" si="14"/>
        <v>1.414509348210972</v>
      </c>
      <c r="M51" s="13">
        <f t="shared" si="15"/>
        <v>1.2275449101796407</v>
      </c>
      <c r="N51" s="13">
        <f t="shared" si="16"/>
        <v>1.1523076153718648</v>
      </c>
      <c r="O51" s="17">
        <f t="shared" si="17"/>
        <v>68130</v>
      </c>
      <c r="P51" s="15">
        <f t="shared" si="18"/>
        <v>38</v>
      </c>
      <c r="Q51" s="29">
        <f t="shared" si="19"/>
        <v>149.9026142836277</v>
      </c>
    </row>
    <row r="52" spans="1:17" ht="12.75">
      <c r="A52" s="15" t="s">
        <v>112</v>
      </c>
      <c r="B52" s="27" t="s">
        <v>40</v>
      </c>
      <c r="C52" s="17">
        <v>100642</v>
      </c>
      <c r="D52" s="17">
        <v>74833</v>
      </c>
      <c r="E52" s="30">
        <v>205</v>
      </c>
      <c r="F52" s="30">
        <v>149</v>
      </c>
      <c r="G52" s="29">
        <f t="shared" si="10"/>
        <v>490.93658536585366</v>
      </c>
      <c r="H52" s="29">
        <f t="shared" si="11"/>
        <v>502.23489932885906</v>
      </c>
      <c r="J52" s="17">
        <f t="shared" si="12"/>
        <v>175475</v>
      </c>
      <c r="K52" s="15">
        <f t="shared" si="13"/>
        <v>354</v>
      </c>
      <c r="L52" s="13">
        <f t="shared" si="14"/>
        <v>1.3448879505031204</v>
      </c>
      <c r="M52" s="13">
        <f t="shared" si="15"/>
        <v>1.3758389261744965</v>
      </c>
      <c r="N52" s="13">
        <f t="shared" si="16"/>
        <v>0.9775039249998289</v>
      </c>
      <c r="O52" s="17">
        <f t="shared" si="17"/>
        <v>25809</v>
      </c>
      <c r="P52" s="15">
        <f t="shared" si="18"/>
        <v>56</v>
      </c>
      <c r="Q52" s="29">
        <f t="shared" si="19"/>
        <v>-11.298313963005398</v>
      </c>
    </row>
    <row r="53" spans="1:17" ht="12.75">
      <c r="A53" s="15" t="s">
        <v>115</v>
      </c>
      <c r="B53" s="27" t="s">
        <v>79</v>
      </c>
      <c r="C53" s="17">
        <v>230275</v>
      </c>
      <c r="D53" s="17">
        <v>212923</v>
      </c>
      <c r="E53" s="30">
        <v>177</v>
      </c>
      <c r="F53" s="30">
        <v>191</v>
      </c>
      <c r="G53" s="29">
        <f t="shared" si="10"/>
        <v>1300.9887005649719</v>
      </c>
      <c r="H53" s="29">
        <f t="shared" si="11"/>
        <v>1114.780104712042</v>
      </c>
      <c r="J53" s="17">
        <f t="shared" si="12"/>
        <v>443198</v>
      </c>
      <c r="K53" s="15">
        <f t="shared" si="13"/>
        <v>368</v>
      </c>
      <c r="L53" s="13">
        <f t="shared" si="14"/>
        <v>1.0814942490947432</v>
      </c>
      <c r="M53" s="13">
        <f t="shared" si="15"/>
        <v>0.9267015706806283</v>
      </c>
      <c r="N53" s="13">
        <f t="shared" si="16"/>
        <v>1.167036167102237</v>
      </c>
      <c r="O53" s="17">
        <f t="shared" si="17"/>
        <v>17352</v>
      </c>
      <c r="P53" s="15">
        <f t="shared" si="18"/>
        <v>-14</v>
      </c>
      <c r="Q53" s="29">
        <f t="shared" si="19"/>
        <v>186.20859585292988</v>
      </c>
    </row>
    <row r="54" spans="1:17" ht="12.75">
      <c r="A54" s="15" t="s">
        <v>111</v>
      </c>
      <c r="B54" s="27" t="s">
        <v>36</v>
      </c>
      <c r="C54" s="17">
        <v>91736</v>
      </c>
      <c r="D54" s="17">
        <v>102760</v>
      </c>
      <c r="E54" s="30">
        <v>175</v>
      </c>
      <c r="F54" s="30">
        <v>222</v>
      </c>
      <c r="G54" s="29">
        <f t="shared" si="10"/>
        <v>524.2057142857143</v>
      </c>
      <c r="H54" s="29">
        <f t="shared" si="11"/>
        <v>462.8828828828829</v>
      </c>
      <c r="J54" s="17">
        <f t="shared" si="12"/>
        <v>194496</v>
      </c>
      <c r="K54" s="15">
        <f t="shared" si="13"/>
        <v>397</v>
      </c>
      <c r="L54" s="13">
        <f t="shared" si="14"/>
        <v>0.8927209030751265</v>
      </c>
      <c r="M54" s="13">
        <f t="shared" si="15"/>
        <v>0.7882882882882883</v>
      </c>
      <c r="N54" s="13">
        <f t="shared" si="16"/>
        <v>1.132480231329589</v>
      </c>
      <c r="O54" s="17">
        <f t="shared" si="17"/>
        <v>-11024</v>
      </c>
      <c r="P54" s="15">
        <f t="shared" si="18"/>
        <v>-47</v>
      </c>
      <c r="Q54" s="29">
        <f t="shared" si="19"/>
        <v>61.32283140283141</v>
      </c>
    </row>
    <row r="55" spans="1:17" ht="12.75">
      <c r="A55" s="15" t="s">
        <v>114</v>
      </c>
      <c r="B55" s="27" t="s">
        <v>89</v>
      </c>
      <c r="C55" s="17">
        <v>129324</v>
      </c>
      <c r="D55" s="17">
        <v>1106722</v>
      </c>
      <c r="E55" s="30">
        <v>168</v>
      </c>
      <c r="F55" s="30">
        <v>1169</v>
      </c>
      <c r="G55" s="29">
        <f aca="true" t="shared" si="20" ref="G55:G86">C55/E55</f>
        <v>769.7857142857143</v>
      </c>
      <c r="H55" s="29">
        <f aca="true" t="shared" si="21" ref="H55:H86">D55/F55</f>
        <v>946.7254063301967</v>
      </c>
      <c r="J55" s="17">
        <f aca="true" t="shared" si="22" ref="J55:J86">SUM(C55:D55)</f>
        <v>1236046</v>
      </c>
      <c r="K55" s="15">
        <f aca="true" t="shared" si="23" ref="K55:K86">SUM(E55:F55)</f>
        <v>1337</v>
      </c>
      <c r="L55" s="13">
        <f t="shared" si="14"/>
        <v>0.11685319348490407</v>
      </c>
      <c r="M55" s="13">
        <f t="shared" si="15"/>
        <v>0.1437125748502994</v>
      </c>
      <c r="N55" s="13">
        <f t="shared" si="16"/>
        <v>0.8131034713324575</v>
      </c>
      <c r="O55" s="17">
        <f t="shared" si="17"/>
        <v>-977398</v>
      </c>
      <c r="P55" s="15">
        <f t="shared" si="18"/>
        <v>-1001</v>
      </c>
      <c r="Q55" s="29">
        <f t="shared" si="19"/>
        <v>-176.9396920444824</v>
      </c>
    </row>
    <row r="56" spans="1:17" ht="12.75">
      <c r="A56" s="15" t="s">
        <v>110</v>
      </c>
      <c r="B56" s="27" t="s">
        <v>41</v>
      </c>
      <c r="C56" s="17">
        <v>115173</v>
      </c>
      <c r="D56" s="17">
        <v>1106269</v>
      </c>
      <c r="E56" s="30">
        <v>152</v>
      </c>
      <c r="F56" s="30">
        <v>1273</v>
      </c>
      <c r="G56" s="29">
        <f t="shared" si="20"/>
        <v>757.7171052631579</v>
      </c>
      <c r="H56" s="29">
        <f t="shared" si="21"/>
        <v>869.0251374705421</v>
      </c>
      <c r="J56" s="17">
        <f t="shared" si="22"/>
        <v>1221442</v>
      </c>
      <c r="K56" s="15">
        <f t="shared" si="23"/>
        <v>1425</v>
      </c>
      <c r="L56" s="13">
        <f t="shared" si="14"/>
        <v>0.10410939834705664</v>
      </c>
      <c r="M56" s="13">
        <f t="shared" si="15"/>
        <v>0.11940298507462686</v>
      </c>
      <c r="N56" s="13">
        <f t="shared" si="16"/>
        <v>0.8719162111565993</v>
      </c>
      <c r="O56" s="17">
        <f t="shared" si="17"/>
        <v>-991096</v>
      </c>
      <c r="P56" s="15">
        <f t="shared" si="18"/>
        <v>-1121</v>
      </c>
      <c r="Q56" s="29">
        <f t="shared" si="19"/>
        <v>-111.30803220738414</v>
      </c>
    </row>
    <row r="57" spans="1:17" ht="12.75">
      <c r="A57" s="15" t="s">
        <v>108</v>
      </c>
      <c r="B57" s="27" t="s">
        <v>11</v>
      </c>
      <c r="C57" s="17">
        <v>80282</v>
      </c>
      <c r="D57" s="17">
        <v>49029</v>
      </c>
      <c r="E57" s="30">
        <v>150</v>
      </c>
      <c r="F57" s="30">
        <v>99</v>
      </c>
      <c r="G57" s="29">
        <f t="shared" si="20"/>
        <v>535.2133333333334</v>
      </c>
      <c r="H57" s="29">
        <f t="shared" si="21"/>
        <v>495.24242424242425</v>
      </c>
      <c r="J57" s="17">
        <f t="shared" si="22"/>
        <v>129311</v>
      </c>
      <c r="K57" s="15">
        <f t="shared" si="23"/>
        <v>249</v>
      </c>
      <c r="L57" s="13">
        <f t="shared" si="14"/>
        <v>1.637439066674825</v>
      </c>
      <c r="M57" s="13">
        <f t="shared" si="15"/>
        <v>1.5151515151515151</v>
      </c>
      <c r="N57" s="13">
        <f t="shared" si="16"/>
        <v>1.0807097840053845</v>
      </c>
      <c r="O57" s="17">
        <f t="shared" si="17"/>
        <v>31253</v>
      </c>
      <c r="P57" s="15">
        <f t="shared" si="18"/>
        <v>51</v>
      </c>
      <c r="Q57" s="29">
        <f t="shared" si="19"/>
        <v>39.97090909090912</v>
      </c>
    </row>
    <row r="58" spans="1:17" ht="12.75">
      <c r="A58" s="15" t="s">
        <v>108</v>
      </c>
      <c r="B58" s="27" t="s">
        <v>14</v>
      </c>
      <c r="C58" s="17">
        <v>70988</v>
      </c>
      <c r="D58" s="17">
        <v>50225</v>
      </c>
      <c r="E58" s="30">
        <v>138</v>
      </c>
      <c r="F58" s="30">
        <v>111</v>
      </c>
      <c r="G58" s="29">
        <f t="shared" si="20"/>
        <v>514.4057971014493</v>
      </c>
      <c r="H58" s="29">
        <f t="shared" si="21"/>
        <v>452.47747747747746</v>
      </c>
      <c r="J58" s="17">
        <f t="shared" si="22"/>
        <v>121213</v>
      </c>
      <c r="K58" s="15">
        <f t="shared" si="23"/>
        <v>249</v>
      </c>
      <c r="L58" s="13">
        <f t="shared" si="14"/>
        <v>1.4133997013439523</v>
      </c>
      <c r="M58" s="13">
        <f t="shared" si="15"/>
        <v>1.2432432432432432</v>
      </c>
      <c r="N58" s="13">
        <f t="shared" si="16"/>
        <v>1.1368649771679615</v>
      </c>
      <c r="O58" s="17">
        <f t="shared" si="17"/>
        <v>20763</v>
      </c>
      <c r="P58" s="15">
        <f t="shared" si="18"/>
        <v>27</v>
      </c>
      <c r="Q58" s="29">
        <f t="shared" si="19"/>
        <v>61.92831962397179</v>
      </c>
    </row>
    <row r="59" spans="1:17" ht="12.75">
      <c r="A59" s="15" t="s">
        <v>117</v>
      </c>
      <c r="B59" s="27" t="s">
        <v>32</v>
      </c>
      <c r="C59" s="17">
        <v>106462</v>
      </c>
      <c r="D59" s="17">
        <v>216985</v>
      </c>
      <c r="E59" s="30">
        <v>123</v>
      </c>
      <c r="F59" s="30">
        <v>269</v>
      </c>
      <c r="G59" s="29">
        <f t="shared" si="20"/>
        <v>865.5447154471544</v>
      </c>
      <c r="H59" s="29">
        <f t="shared" si="21"/>
        <v>806.635687732342</v>
      </c>
      <c r="J59" s="17">
        <f t="shared" si="22"/>
        <v>323447</v>
      </c>
      <c r="K59" s="15">
        <f t="shared" si="23"/>
        <v>392</v>
      </c>
      <c r="L59" s="13">
        <f t="shared" si="14"/>
        <v>0.49064221029103394</v>
      </c>
      <c r="M59" s="13">
        <f t="shared" si="15"/>
        <v>0.45724907063197023</v>
      </c>
      <c r="N59" s="13">
        <f t="shared" si="16"/>
        <v>1.073030524945432</v>
      </c>
      <c r="O59" s="17">
        <f t="shared" si="17"/>
        <v>-110523</v>
      </c>
      <c r="P59" s="15">
        <f t="shared" si="18"/>
        <v>-146</v>
      </c>
      <c r="Q59" s="29">
        <f t="shared" si="19"/>
        <v>58.909027714812396</v>
      </c>
    </row>
    <row r="60" spans="1:17" ht="12.75">
      <c r="A60" s="15" t="s">
        <v>108</v>
      </c>
      <c r="B60" s="27" t="s">
        <v>104</v>
      </c>
      <c r="C60" s="17">
        <v>74737</v>
      </c>
      <c r="D60" s="17">
        <v>98618</v>
      </c>
      <c r="E60" s="30">
        <v>117</v>
      </c>
      <c r="F60" s="30">
        <v>185</v>
      </c>
      <c r="G60" s="29">
        <f t="shared" si="20"/>
        <v>638.7777777777778</v>
      </c>
      <c r="H60" s="29">
        <f t="shared" si="21"/>
        <v>533.0702702702703</v>
      </c>
      <c r="J60" s="17">
        <f t="shared" si="22"/>
        <v>173355</v>
      </c>
      <c r="K60" s="15">
        <f t="shared" si="23"/>
        <v>302</v>
      </c>
      <c r="L60" s="13">
        <f t="shared" si="14"/>
        <v>0.7578433957289744</v>
      </c>
      <c r="M60" s="13">
        <f t="shared" si="15"/>
        <v>0.6324324324324324</v>
      </c>
      <c r="N60" s="13">
        <f t="shared" si="16"/>
        <v>1.1982993864090623</v>
      </c>
      <c r="O60" s="17">
        <f t="shared" si="17"/>
        <v>-23881</v>
      </c>
      <c r="P60" s="15">
        <f t="shared" si="18"/>
        <v>-68</v>
      </c>
      <c r="Q60" s="29">
        <f t="shared" si="19"/>
        <v>105.70750750750756</v>
      </c>
    </row>
    <row r="61" spans="1:17" ht="12.75">
      <c r="A61" s="15" t="s">
        <v>115</v>
      </c>
      <c r="B61" s="27" t="s">
        <v>75</v>
      </c>
      <c r="C61" s="17">
        <v>188583</v>
      </c>
      <c r="D61" s="17">
        <v>91618</v>
      </c>
      <c r="E61" s="30">
        <v>113</v>
      </c>
      <c r="F61" s="30">
        <v>64</v>
      </c>
      <c r="G61" s="29">
        <f t="shared" si="20"/>
        <v>1668.8761061946902</v>
      </c>
      <c r="H61" s="29">
        <f t="shared" si="21"/>
        <v>1431.53125</v>
      </c>
      <c r="J61" s="17">
        <f t="shared" si="22"/>
        <v>280201</v>
      </c>
      <c r="K61" s="15">
        <f t="shared" si="23"/>
        <v>177</v>
      </c>
      <c r="L61" s="13">
        <f t="shared" si="14"/>
        <v>2.0583618939509702</v>
      </c>
      <c r="M61" s="13">
        <f t="shared" si="15"/>
        <v>1.765625</v>
      </c>
      <c r="N61" s="13">
        <f t="shared" si="16"/>
        <v>1.1657978868394876</v>
      </c>
      <c r="O61" s="17">
        <f t="shared" si="17"/>
        <v>96965</v>
      </c>
      <c r="P61" s="15">
        <f t="shared" si="18"/>
        <v>49</v>
      </c>
      <c r="Q61" s="29">
        <f t="shared" si="19"/>
        <v>237.34485619469024</v>
      </c>
    </row>
    <row r="62" spans="1:17" ht="12.75">
      <c r="A62" s="15" t="s">
        <v>115</v>
      </c>
      <c r="B62" s="27" t="s">
        <v>59</v>
      </c>
      <c r="C62" s="17">
        <v>88977</v>
      </c>
      <c r="D62" s="17">
        <v>1506912</v>
      </c>
      <c r="E62" s="30">
        <v>109</v>
      </c>
      <c r="F62" s="30">
        <v>2279</v>
      </c>
      <c r="G62" s="29">
        <f t="shared" si="20"/>
        <v>816.302752293578</v>
      </c>
      <c r="H62" s="29">
        <f t="shared" si="21"/>
        <v>661.2163229486617</v>
      </c>
      <c r="J62" s="17">
        <f t="shared" si="22"/>
        <v>1595889</v>
      </c>
      <c r="K62" s="15">
        <f t="shared" si="23"/>
        <v>2388</v>
      </c>
      <c r="L62" s="13">
        <f t="shared" si="14"/>
        <v>0.05904591641714978</v>
      </c>
      <c r="M62" s="13">
        <f t="shared" si="15"/>
        <v>0.04782799473453269</v>
      </c>
      <c r="N62" s="13">
        <f t="shared" si="16"/>
        <v>1.2345471882081132</v>
      </c>
      <c r="O62" s="17">
        <f t="shared" si="17"/>
        <v>-1417935</v>
      </c>
      <c r="P62" s="15">
        <f t="shared" si="18"/>
        <v>-2170</v>
      </c>
      <c r="Q62" s="29">
        <f t="shared" si="19"/>
        <v>155.08642934491627</v>
      </c>
    </row>
    <row r="63" spans="1:17" ht="12.75">
      <c r="A63" s="15" t="s">
        <v>115</v>
      </c>
      <c r="B63" s="27" t="s">
        <v>83</v>
      </c>
      <c r="C63" s="17">
        <v>89984</v>
      </c>
      <c r="D63" s="17">
        <v>360856</v>
      </c>
      <c r="E63" s="30">
        <v>99</v>
      </c>
      <c r="F63" s="30">
        <v>469</v>
      </c>
      <c r="G63" s="29">
        <f t="shared" si="20"/>
        <v>908.929292929293</v>
      </c>
      <c r="H63" s="29">
        <f t="shared" si="21"/>
        <v>769.4157782515991</v>
      </c>
      <c r="J63" s="17">
        <f t="shared" si="22"/>
        <v>450840</v>
      </c>
      <c r="K63" s="15">
        <f t="shared" si="23"/>
        <v>568</v>
      </c>
      <c r="L63" s="13">
        <f t="shared" si="14"/>
        <v>0.2493626266433148</v>
      </c>
      <c r="M63" s="13">
        <f t="shared" si="15"/>
        <v>0.21108742004264391</v>
      </c>
      <c r="N63" s="13">
        <f t="shared" si="16"/>
        <v>1.181323958542572</v>
      </c>
      <c r="O63" s="17">
        <f t="shared" si="17"/>
        <v>-270872</v>
      </c>
      <c r="P63" s="15">
        <f t="shared" si="18"/>
        <v>-370</v>
      </c>
      <c r="Q63" s="29">
        <f t="shared" si="19"/>
        <v>139.51351467769382</v>
      </c>
    </row>
    <row r="64" spans="1:17" ht="12.75">
      <c r="A64" s="15" t="s">
        <v>109</v>
      </c>
      <c r="B64" s="27" t="s">
        <v>103</v>
      </c>
      <c r="C64" s="17">
        <v>55304</v>
      </c>
      <c r="D64" s="17">
        <v>895583</v>
      </c>
      <c r="E64" s="30">
        <v>96</v>
      </c>
      <c r="F64" s="30">
        <v>1670</v>
      </c>
      <c r="G64" s="29">
        <f t="shared" si="20"/>
        <v>576.0833333333334</v>
      </c>
      <c r="H64" s="29">
        <f t="shared" si="21"/>
        <v>536.277245508982</v>
      </c>
      <c r="J64" s="17">
        <f t="shared" si="22"/>
        <v>950887</v>
      </c>
      <c r="K64" s="15">
        <f t="shared" si="23"/>
        <v>1766</v>
      </c>
      <c r="L64" s="13">
        <f t="shared" si="14"/>
        <v>0.06175195375526333</v>
      </c>
      <c r="M64" s="13">
        <f t="shared" si="15"/>
        <v>0.05748502994011976</v>
      </c>
      <c r="N64" s="13">
        <f t="shared" si="16"/>
        <v>1.0742266955342685</v>
      </c>
      <c r="O64" s="17">
        <f t="shared" si="17"/>
        <v>-840279</v>
      </c>
      <c r="P64" s="15">
        <f t="shared" si="18"/>
        <v>-1574</v>
      </c>
      <c r="Q64" s="29">
        <f t="shared" si="19"/>
        <v>39.80608782435138</v>
      </c>
    </row>
    <row r="65" spans="1:17" ht="12.75">
      <c r="A65" s="15" t="s">
        <v>112</v>
      </c>
      <c r="B65" s="27" t="s">
        <v>93</v>
      </c>
      <c r="C65" s="17">
        <v>75078</v>
      </c>
      <c r="D65" s="17">
        <v>467374</v>
      </c>
      <c r="E65" s="30">
        <v>93</v>
      </c>
      <c r="F65" s="30">
        <v>570</v>
      </c>
      <c r="G65" s="29">
        <f t="shared" si="20"/>
        <v>807.2903225806451</v>
      </c>
      <c r="H65" s="29">
        <f t="shared" si="21"/>
        <v>819.9543859649123</v>
      </c>
      <c r="J65" s="17">
        <f t="shared" si="22"/>
        <v>542452</v>
      </c>
      <c r="K65" s="15">
        <f t="shared" si="23"/>
        <v>663</v>
      </c>
      <c r="L65" s="13">
        <f t="shared" si="14"/>
        <v>0.1606379473398178</v>
      </c>
      <c r="M65" s="13">
        <f t="shared" si="15"/>
        <v>0.1631578947368421</v>
      </c>
      <c r="N65" s="13">
        <f t="shared" si="16"/>
        <v>0.9845551611150123</v>
      </c>
      <c r="O65" s="17">
        <f t="shared" si="17"/>
        <v>-392296</v>
      </c>
      <c r="P65" s="15">
        <f t="shared" si="18"/>
        <v>-477</v>
      </c>
      <c r="Q65" s="29">
        <f t="shared" si="19"/>
        <v>-12.664063384267138</v>
      </c>
    </row>
    <row r="66" spans="1:17" ht="12.75">
      <c r="A66" s="15" t="s">
        <v>112</v>
      </c>
      <c r="B66" s="27" t="s">
        <v>46</v>
      </c>
      <c r="C66" s="17">
        <v>79670</v>
      </c>
      <c r="D66" s="17">
        <v>671534</v>
      </c>
      <c r="E66" s="30">
        <v>82</v>
      </c>
      <c r="F66" s="30">
        <v>1018</v>
      </c>
      <c r="G66" s="29">
        <f t="shared" si="20"/>
        <v>971.5853658536586</v>
      </c>
      <c r="H66" s="29">
        <f t="shared" si="21"/>
        <v>659.6601178781925</v>
      </c>
      <c r="J66" s="17">
        <f t="shared" si="22"/>
        <v>751204</v>
      </c>
      <c r="K66" s="15">
        <f t="shared" si="23"/>
        <v>1100</v>
      </c>
      <c r="L66" s="13">
        <f t="shared" si="14"/>
        <v>0.11863881798985607</v>
      </c>
      <c r="M66" s="13">
        <f t="shared" si="15"/>
        <v>0.08055009823182711</v>
      </c>
      <c r="N66" s="13">
        <f t="shared" si="16"/>
        <v>1.4728575208984571</v>
      </c>
      <c r="O66" s="17">
        <f t="shared" si="17"/>
        <v>-591864</v>
      </c>
      <c r="P66" s="15">
        <f t="shared" si="18"/>
        <v>-936</v>
      </c>
      <c r="Q66" s="29">
        <f t="shared" si="19"/>
        <v>311.92524797546605</v>
      </c>
    </row>
    <row r="67" spans="1:17" ht="12.75">
      <c r="A67" s="15" t="s">
        <v>107</v>
      </c>
      <c r="B67" s="27" t="s">
        <v>97</v>
      </c>
      <c r="C67" s="17">
        <v>78645</v>
      </c>
      <c r="D67" s="17">
        <v>511551</v>
      </c>
      <c r="E67" s="30">
        <v>77</v>
      </c>
      <c r="F67" s="30">
        <v>656</v>
      </c>
      <c r="G67" s="29">
        <f t="shared" si="20"/>
        <v>1021.3636363636364</v>
      </c>
      <c r="H67" s="29">
        <f t="shared" si="21"/>
        <v>779.8033536585366</v>
      </c>
      <c r="J67" s="17">
        <f t="shared" si="22"/>
        <v>590196</v>
      </c>
      <c r="K67" s="15">
        <f t="shared" si="23"/>
        <v>733</v>
      </c>
      <c r="L67" s="13">
        <f t="shared" si="14"/>
        <v>0.15373833694001185</v>
      </c>
      <c r="M67" s="13">
        <f t="shared" si="15"/>
        <v>0.1173780487804878</v>
      </c>
      <c r="N67" s="13">
        <f t="shared" si="16"/>
        <v>1.3097707666577632</v>
      </c>
      <c r="O67" s="17">
        <f t="shared" si="17"/>
        <v>-432906</v>
      </c>
      <c r="P67" s="15">
        <f t="shared" si="18"/>
        <v>-579</v>
      </c>
      <c r="Q67" s="29">
        <f t="shared" si="19"/>
        <v>241.56028270509978</v>
      </c>
    </row>
    <row r="68" spans="1:17" ht="12.75">
      <c r="A68" s="15" t="s">
        <v>113</v>
      </c>
      <c r="B68" s="27" t="s">
        <v>100</v>
      </c>
      <c r="C68" s="17">
        <v>35869</v>
      </c>
      <c r="D68" s="17">
        <v>110563</v>
      </c>
      <c r="E68" s="30">
        <v>75</v>
      </c>
      <c r="F68" s="30">
        <v>86</v>
      </c>
      <c r="G68" s="29">
        <f t="shared" si="20"/>
        <v>478.25333333333333</v>
      </c>
      <c r="H68" s="29">
        <f t="shared" si="21"/>
        <v>1285.6162790697674</v>
      </c>
      <c r="J68" s="17">
        <f t="shared" si="22"/>
        <v>146432</v>
      </c>
      <c r="K68" s="15">
        <f t="shared" si="23"/>
        <v>161</v>
      </c>
      <c r="L68" s="13">
        <f t="shared" si="14"/>
        <v>0.32442137062127474</v>
      </c>
      <c r="M68" s="13">
        <f t="shared" si="15"/>
        <v>0.872093023255814</v>
      </c>
      <c r="N68" s="13">
        <f t="shared" si="16"/>
        <v>0.3720031716457284</v>
      </c>
      <c r="O68" s="17">
        <f t="shared" si="17"/>
        <v>-74694</v>
      </c>
      <c r="P68" s="15">
        <f t="shared" si="18"/>
        <v>-11</v>
      </c>
      <c r="Q68" s="29">
        <f t="shared" si="19"/>
        <v>-807.3629457364341</v>
      </c>
    </row>
    <row r="69" spans="1:17" ht="12.75">
      <c r="A69" s="15" t="s">
        <v>115</v>
      </c>
      <c r="B69" s="27" t="s">
        <v>76</v>
      </c>
      <c r="C69" s="17">
        <v>62232</v>
      </c>
      <c r="D69" s="17">
        <v>647205</v>
      </c>
      <c r="E69" s="30">
        <v>74</v>
      </c>
      <c r="F69" s="30">
        <v>704</v>
      </c>
      <c r="G69" s="29">
        <f t="shared" si="20"/>
        <v>840.972972972973</v>
      </c>
      <c r="H69" s="29">
        <f t="shared" si="21"/>
        <v>919.3252840909091</v>
      </c>
      <c r="J69" s="17">
        <f t="shared" si="22"/>
        <v>709437</v>
      </c>
      <c r="K69" s="15">
        <f t="shared" si="23"/>
        <v>778</v>
      </c>
      <c r="L69" s="13">
        <f aca="true" t="shared" si="24" ref="L69:L94">C69/D69</f>
        <v>0.09615500498296521</v>
      </c>
      <c r="M69" s="13">
        <f aca="true" t="shared" si="25" ref="M69:M94">E69/F69</f>
        <v>0.10511363636363637</v>
      </c>
      <c r="N69" s="13">
        <f aca="true" t="shared" si="26" ref="N69:N94">G69/H69</f>
        <v>0.9147719392973988</v>
      </c>
      <c r="O69" s="17">
        <f aca="true" t="shared" si="27" ref="O69:O94">C69-D69</f>
        <v>-584973</v>
      </c>
      <c r="P69" s="15">
        <f aca="true" t="shared" si="28" ref="P69:P94">E69-F69</f>
        <v>-630</v>
      </c>
      <c r="Q69" s="29">
        <f aca="true" t="shared" si="29" ref="Q69:Q94">G69-H69</f>
        <v>-78.3523111179361</v>
      </c>
    </row>
    <row r="70" spans="1:17" ht="12.75">
      <c r="A70" s="15" t="s">
        <v>115</v>
      </c>
      <c r="B70" s="27" t="s">
        <v>72</v>
      </c>
      <c r="C70" s="17">
        <v>61440</v>
      </c>
      <c r="D70" s="17">
        <v>73025</v>
      </c>
      <c r="E70" s="30">
        <v>69</v>
      </c>
      <c r="F70" s="30">
        <v>74</v>
      </c>
      <c r="G70" s="29">
        <f t="shared" si="20"/>
        <v>890.4347826086956</v>
      </c>
      <c r="H70" s="29">
        <f t="shared" si="21"/>
        <v>986.8243243243244</v>
      </c>
      <c r="J70" s="17">
        <f t="shared" si="22"/>
        <v>134465</v>
      </c>
      <c r="K70" s="15">
        <f t="shared" si="23"/>
        <v>143</v>
      </c>
      <c r="L70" s="13">
        <f t="shared" si="24"/>
        <v>0.8413557001027046</v>
      </c>
      <c r="M70" s="13">
        <f t="shared" si="25"/>
        <v>0.9324324324324325</v>
      </c>
      <c r="N70" s="13">
        <f t="shared" si="26"/>
        <v>0.9023235044579729</v>
      </c>
      <c r="O70" s="17">
        <f t="shared" si="27"/>
        <v>-11585</v>
      </c>
      <c r="P70" s="15">
        <f t="shared" si="28"/>
        <v>-5</v>
      </c>
      <c r="Q70" s="29">
        <f t="shared" si="29"/>
        <v>-96.38954171562875</v>
      </c>
    </row>
    <row r="71" spans="1:17" ht="12.75">
      <c r="A71" s="15" t="s">
        <v>108</v>
      </c>
      <c r="B71" s="27" t="s">
        <v>18</v>
      </c>
      <c r="C71" s="17">
        <v>28370</v>
      </c>
      <c r="D71" s="17">
        <v>19566</v>
      </c>
      <c r="E71" s="30">
        <v>69</v>
      </c>
      <c r="F71" s="30">
        <v>39</v>
      </c>
      <c r="G71" s="29">
        <f t="shared" si="20"/>
        <v>411.15942028985506</v>
      </c>
      <c r="H71" s="29">
        <f t="shared" si="21"/>
        <v>501.6923076923077</v>
      </c>
      <c r="J71" s="17">
        <f t="shared" si="22"/>
        <v>47936</v>
      </c>
      <c r="K71" s="15">
        <f t="shared" si="23"/>
        <v>108</v>
      </c>
      <c r="L71" s="13">
        <f t="shared" si="24"/>
        <v>1.4499642236532762</v>
      </c>
      <c r="M71" s="13">
        <f t="shared" si="25"/>
        <v>1.7692307692307692</v>
      </c>
      <c r="N71" s="13">
        <f t="shared" si="26"/>
        <v>0.8195449959779386</v>
      </c>
      <c r="O71" s="17">
        <f t="shared" si="27"/>
        <v>8804</v>
      </c>
      <c r="P71" s="15">
        <f t="shared" si="28"/>
        <v>30</v>
      </c>
      <c r="Q71" s="29">
        <f t="shared" si="29"/>
        <v>-90.53288740245262</v>
      </c>
    </row>
    <row r="72" spans="1:17" ht="12.75">
      <c r="A72" s="15" t="s">
        <v>113</v>
      </c>
      <c r="B72" s="27" t="s">
        <v>102</v>
      </c>
      <c r="C72" s="17">
        <v>28869</v>
      </c>
      <c r="D72" s="17">
        <v>22617</v>
      </c>
      <c r="E72" s="30">
        <v>64</v>
      </c>
      <c r="F72" s="30">
        <v>45</v>
      </c>
      <c r="G72" s="29">
        <f t="shared" si="20"/>
        <v>451.078125</v>
      </c>
      <c r="H72" s="29">
        <f t="shared" si="21"/>
        <v>502.6</v>
      </c>
      <c r="J72" s="17">
        <f t="shared" si="22"/>
        <v>51486</v>
      </c>
      <c r="K72" s="15">
        <f t="shared" si="23"/>
        <v>109</v>
      </c>
      <c r="L72" s="13">
        <f t="shared" si="24"/>
        <v>1.276429234646505</v>
      </c>
      <c r="M72" s="13">
        <f t="shared" si="25"/>
        <v>1.4222222222222223</v>
      </c>
      <c r="N72" s="13">
        <f t="shared" si="26"/>
        <v>0.8974893056108236</v>
      </c>
      <c r="O72" s="17">
        <f t="shared" si="27"/>
        <v>6252</v>
      </c>
      <c r="P72" s="15">
        <f t="shared" si="28"/>
        <v>19</v>
      </c>
      <c r="Q72" s="29">
        <f t="shared" si="29"/>
        <v>-51.52187500000002</v>
      </c>
    </row>
    <row r="73" spans="1:17" ht="12.75">
      <c r="A73" s="15" t="s">
        <v>113</v>
      </c>
      <c r="B73" s="27" t="s">
        <v>27</v>
      </c>
      <c r="C73" s="17">
        <v>28264</v>
      </c>
      <c r="D73" s="17">
        <v>35417</v>
      </c>
      <c r="E73" s="30">
        <v>60</v>
      </c>
      <c r="F73" s="30">
        <v>86</v>
      </c>
      <c r="G73" s="29">
        <f t="shared" si="20"/>
        <v>471.06666666666666</v>
      </c>
      <c r="H73" s="29">
        <f t="shared" si="21"/>
        <v>411.8255813953488</v>
      </c>
      <c r="J73" s="17">
        <f t="shared" si="22"/>
        <v>63681</v>
      </c>
      <c r="K73" s="15">
        <f t="shared" si="23"/>
        <v>146</v>
      </c>
      <c r="L73" s="13">
        <f t="shared" si="24"/>
        <v>0.7980348420250163</v>
      </c>
      <c r="M73" s="13">
        <f t="shared" si="25"/>
        <v>0.6976744186046512</v>
      </c>
      <c r="N73" s="13">
        <f t="shared" si="26"/>
        <v>1.1438499402358566</v>
      </c>
      <c r="O73" s="17">
        <f t="shared" si="27"/>
        <v>-7153</v>
      </c>
      <c r="P73" s="15">
        <f t="shared" si="28"/>
        <v>-26</v>
      </c>
      <c r="Q73" s="29">
        <f t="shared" si="29"/>
        <v>59.24108527131784</v>
      </c>
    </row>
    <row r="74" spans="1:17" ht="12.75">
      <c r="A74" s="15" t="s">
        <v>110</v>
      </c>
      <c r="B74" s="27" t="s">
        <v>94</v>
      </c>
      <c r="C74" s="17">
        <v>39590</v>
      </c>
      <c r="D74" s="17">
        <v>151945</v>
      </c>
      <c r="E74" s="30">
        <v>56</v>
      </c>
      <c r="F74" s="30">
        <v>210</v>
      </c>
      <c r="G74" s="29">
        <f t="shared" si="20"/>
        <v>706.9642857142857</v>
      </c>
      <c r="H74" s="29">
        <f t="shared" si="21"/>
        <v>723.547619047619</v>
      </c>
      <c r="J74" s="17">
        <f t="shared" si="22"/>
        <v>191535</v>
      </c>
      <c r="K74" s="15">
        <f t="shared" si="23"/>
        <v>266</v>
      </c>
      <c r="L74" s="13">
        <f t="shared" si="24"/>
        <v>0.2605548060153345</v>
      </c>
      <c r="M74" s="13">
        <f t="shared" si="25"/>
        <v>0.26666666666666666</v>
      </c>
      <c r="N74" s="13">
        <f t="shared" si="26"/>
        <v>0.9770805225575043</v>
      </c>
      <c r="O74" s="17">
        <f t="shared" si="27"/>
        <v>-112355</v>
      </c>
      <c r="P74" s="15">
        <f t="shared" si="28"/>
        <v>-154</v>
      </c>
      <c r="Q74" s="29">
        <f t="shared" si="29"/>
        <v>-16.58333333333337</v>
      </c>
    </row>
    <row r="75" spans="1:17" ht="12.75">
      <c r="A75" s="15" t="s">
        <v>116</v>
      </c>
      <c r="B75" s="27" t="s">
        <v>20</v>
      </c>
      <c r="C75" s="17">
        <v>38217</v>
      </c>
      <c r="D75" s="17">
        <v>93827</v>
      </c>
      <c r="E75" s="30">
        <v>56</v>
      </c>
      <c r="F75" s="30">
        <v>157</v>
      </c>
      <c r="G75" s="29">
        <f t="shared" si="20"/>
        <v>682.4464285714286</v>
      </c>
      <c r="H75" s="29">
        <f t="shared" si="21"/>
        <v>597.624203821656</v>
      </c>
      <c r="J75" s="17">
        <f t="shared" si="22"/>
        <v>132044</v>
      </c>
      <c r="K75" s="15">
        <f t="shared" si="23"/>
        <v>213</v>
      </c>
      <c r="L75" s="13">
        <f t="shared" si="24"/>
        <v>0.40731345987828665</v>
      </c>
      <c r="M75" s="13">
        <f t="shared" si="25"/>
        <v>0.35668789808917195</v>
      </c>
      <c r="N75" s="13">
        <f t="shared" si="26"/>
        <v>1.1419323785873394</v>
      </c>
      <c r="O75" s="17">
        <f t="shared" si="27"/>
        <v>-55610</v>
      </c>
      <c r="P75" s="15">
        <f t="shared" si="28"/>
        <v>-101</v>
      </c>
      <c r="Q75" s="29">
        <f t="shared" si="29"/>
        <v>84.82222474977254</v>
      </c>
    </row>
    <row r="76" spans="1:17" ht="12.75">
      <c r="A76" s="15" t="s">
        <v>110</v>
      </c>
      <c r="B76" s="27" t="s">
        <v>34</v>
      </c>
      <c r="C76" s="17">
        <v>61337</v>
      </c>
      <c r="D76" s="17">
        <v>1412357</v>
      </c>
      <c r="E76" s="30">
        <v>55</v>
      </c>
      <c r="F76" s="30">
        <v>958</v>
      </c>
      <c r="G76" s="29">
        <f t="shared" si="20"/>
        <v>1115.2181818181818</v>
      </c>
      <c r="H76" s="29">
        <f t="shared" si="21"/>
        <v>1474.276617954071</v>
      </c>
      <c r="J76" s="17">
        <f t="shared" si="22"/>
        <v>1473694</v>
      </c>
      <c r="K76" s="15">
        <f t="shared" si="23"/>
        <v>1013</v>
      </c>
      <c r="L76" s="13">
        <f t="shared" si="24"/>
        <v>0.04342882146652723</v>
      </c>
      <c r="M76" s="13">
        <f t="shared" si="25"/>
        <v>0.05741127348643006</v>
      </c>
      <c r="N76" s="13">
        <f t="shared" si="26"/>
        <v>0.7564511084533289</v>
      </c>
      <c r="O76" s="17">
        <f t="shared" si="27"/>
        <v>-1351020</v>
      </c>
      <c r="P76" s="15">
        <f t="shared" si="28"/>
        <v>-903</v>
      </c>
      <c r="Q76" s="29">
        <f t="shared" si="29"/>
        <v>-359.0584361358892</v>
      </c>
    </row>
    <row r="77" spans="1:17" ht="12.75">
      <c r="A77" s="15" t="s">
        <v>114</v>
      </c>
      <c r="B77" s="27" t="s">
        <v>33</v>
      </c>
      <c r="C77" s="17">
        <v>40461</v>
      </c>
      <c r="D77" s="17">
        <v>453100</v>
      </c>
      <c r="E77" s="30">
        <v>47</v>
      </c>
      <c r="F77" s="30">
        <v>521</v>
      </c>
      <c r="G77" s="29">
        <f t="shared" si="20"/>
        <v>860.8723404255319</v>
      </c>
      <c r="H77" s="29">
        <f t="shared" si="21"/>
        <v>869.6737044145873</v>
      </c>
      <c r="J77" s="17">
        <f t="shared" si="22"/>
        <v>493561</v>
      </c>
      <c r="K77" s="15">
        <f t="shared" si="23"/>
        <v>568</v>
      </c>
      <c r="L77" s="13">
        <f t="shared" si="24"/>
        <v>0.08929816817479586</v>
      </c>
      <c r="M77" s="13">
        <f t="shared" si="25"/>
        <v>0.09021113243761997</v>
      </c>
      <c r="N77" s="13">
        <f t="shared" si="26"/>
        <v>0.989879694022737</v>
      </c>
      <c r="O77" s="17">
        <f t="shared" si="27"/>
        <v>-412639</v>
      </c>
      <c r="P77" s="15">
        <f t="shared" si="28"/>
        <v>-474</v>
      </c>
      <c r="Q77" s="29">
        <f t="shared" si="29"/>
        <v>-8.801363989055403</v>
      </c>
    </row>
    <row r="78" spans="1:17" ht="12.75">
      <c r="A78" s="15" t="s">
        <v>111</v>
      </c>
      <c r="B78" s="27" t="s">
        <v>90</v>
      </c>
      <c r="C78" s="17">
        <v>46949</v>
      </c>
      <c r="D78" s="17">
        <v>6118</v>
      </c>
      <c r="E78" s="30">
        <v>43</v>
      </c>
      <c r="F78" s="30">
        <v>12</v>
      </c>
      <c r="G78" s="29">
        <f t="shared" si="20"/>
        <v>1091.8372093023256</v>
      </c>
      <c r="H78" s="29">
        <f t="shared" si="21"/>
        <v>509.8333333333333</v>
      </c>
      <c r="J78" s="17">
        <f t="shared" si="22"/>
        <v>53067</v>
      </c>
      <c r="K78" s="15">
        <f t="shared" si="23"/>
        <v>55</v>
      </c>
      <c r="L78" s="13">
        <f t="shared" si="24"/>
        <v>7.673913043478261</v>
      </c>
      <c r="M78" s="13">
        <f t="shared" si="25"/>
        <v>3.5833333333333335</v>
      </c>
      <c r="N78" s="13">
        <f t="shared" si="26"/>
        <v>2.141557128412538</v>
      </c>
      <c r="O78" s="17">
        <f t="shared" si="27"/>
        <v>40831</v>
      </c>
      <c r="P78" s="15">
        <f t="shared" si="28"/>
        <v>31</v>
      </c>
      <c r="Q78" s="29">
        <f t="shared" si="29"/>
        <v>582.0038759689924</v>
      </c>
    </row>
    <row r="79" spans="1:17" ht="12.75">
      <c r="A79" s="15" t="s">
        <v>115</v>
      </c>
      <c r="B79" s="27" t="s">
        <v>82</v>
      </c>
      <c r="C79" s="17">
        <v>55805</v>
      </c>
      <c r="D79" s="17">
        <v>61018</v>
      </c>
      <c r="E79" s="30">
        <v>40</v>
      </c>
      <c r="F79" s="30">
        <v>50</v>
      </c>
      <c r="G79" s="29">
        <f t="shared" si="20"/>
        <v>1395.125</v>
      </c>
      <c r="H79" s="29">
        <f t="shared" si="21"/>
        <v>1220.36</v>
      </c>
      <c r="J79" s="17">
        <f t="shared" si="22"/>
        <v>116823</v>
      </c>
      <c r="K79" s="15">
        <f t="shared" si="23"/>
        <v>90</v>
      </c>
      <c r="L79" s="13">
        <f t="shared" si="24"/>
        <v>0.9145661935822217</v>
      </c>
      <c r="M79" s="13">
        <f t="shared" si="25"/>
        <v>0.8</v>
      </c>
      <c r="N79" s="13">
        <f t="shared" si="26"/>
        <v>1.143207741977777</v>
      </c>
      <c r="O79" s="17">
        <f t="shared" si="27"/>
        <v>-5213</v>
      </c>
      <c r="P79" s="15">
        <f t="shared" si="28"/>
        <v>-10</v>
      </c>
      <c r="Q79" s="29">
        <f t="shared" si="29"/>
        <v>174.7650000000001</v>
      </c>
    </row>
    <row r="80" spans="1:17" ht="12.75">
      <c r="A80" s="15" t="s">
        <v>113</v>
      </c>
      <c r="B80" s="27" t="s">
        <v>43</v>
      </c>
      <c r="C80" s="17">
        <v>16609</v>
      </c>
      <c r="D80" s="17">
        <v>53022</v>
      </c>
      <c r="E80" s="30">
        <v>38</v>
      </c>
      <c r="F80" s="30">
        <v>111</v>
      </c>
      <c r="G80" s="29">
        <f t="shared" si="20"/>
        <v>437.07894736842104</v>
      </c>
      <c r="H80" s="29">
        <f t="shared" si="21"/>
        <v>477.6756756756757</v>
      </c>
      <c r="J80" s="17">
        <f t="shared" si="22"/>
        <v>69631</v>
      </c>
      <c r="K80" s="15">
        <f t="shared" si="23"/>
        <v>149</v>
      </c>
      <c r="L80" s="13">
        <f t="shared" si="24"/>
        <v>0.313247331296443</v>
      </c>
      <c r="M80" s="13">
        <f t="shared" si="25"/>
        <v>0.34234234234234234</v>
      </c>
      <c r="N80" s="13">
        <f t="shared" si="26"/>
        <v>0.9150119414185571</v>
      </c>
      <c r="O80" s="17">
        <f t="shared" si="27"/>
        <v>-36413</v>
      </c>
      <c r="P80" s="15">
        <f t="shared" si="28"/>
        <v>-73</v>
      </c>
      <c r="Q80" s="29">
        <f t="shared" si="29"/>
        <v>-40.59672830725464</v>
      </c>
    </row>
    <row r="81" spans="1:17" ht="12.75">
      <c r="A81" s="15" t="s">
        <v>113</v>
      </c>
      <c r="B81" s="27" t="s">
        <v>44</v>
      </c>
      <c r="C81" s="17">
        <v>17606</v>
      </c>
      <c r="D81" s="17">
        <v>47112</v>
      </c>
      <c r="E81" s="30">
        <v>36</v>
      </c>
      <c r="F81" s="30">
        <v>110</v>
      </c>
      <c r="G81" s="29">
        <f t="shared" si="20"/>
        <v>489.05555555555554</v>
      </c>
      <c r="H81" s="29">
        <f t="shared" si="21"/>
        <v>428.2909090909091</v>
      </c>
      <c r="J81" s="17">
        <f t="shared" si="22"/>
        <v>64718</v>
      </c>
      <c r="K81" s="15">
        <f t="shared" si="23"/>
        <v>146</v>
      </c>
      <c r="L81" s="13">
        <f t="shared" si="24"/>
        <v>0.37370521310918664</v>
      </c>
      <c r="M81" s="13">
        <f t="shared" si="25"/>
        <v>0.32727272727272727</v>
      </c>
      <c r="N81" s="13">
        <f t="shared" si="26"/>
        <v>1.141877040055848</v>
      </c>
      <c r="O81" s="17">
        <f t="shared" si="27"/>
        <v>-29506</v>
      </c>
      <c r="P81" s="15">
        <f t="shared" si="28"/>
        <v>-74</v>
      </c>
      <c r="Q81" s="29">
        <f t="shared" si="29"/>
        <v>60.76464646464643</v>
      </c>
    </row>
    <row r="82" spans="1:17" ht="12.75">
      <c r="A82" s="15" t="s">
        <v>117</v>
      </c>
      <c r="B82" s="27" t="s">
        <v>28</v>
      </c>
      <c r="C82" s="17">
        <v>32110</v>
      </c>
      <c r="D82" s="17">
        <v>108408</v>
      </c>
      <c r="E82" s="30">
        <v>30</v>
      </c>
      <c r="F82" s="30">
        <v>56</v>
      </c>
      <c r="G82" s="29">
        <f t="shared" si="20"/>
        <v>1070.3333333333333</v>
      </c>
      <c r="H82" s="29">
        <f t="shared" si="21"/>
        <v>1935.857142857143</v>
      </c>
      <c r="J82" s="17">
        <f t="shared" si="22"/>
        <v>140518</v>
      </c>
      <c r="K82" s="15">
        <f t="shared" si="23"/>
        <v>86</v>
      </c>
      <c r="L82" s="13">
        <f t="shared" si="24"/>
        <v>0.2961958527045975</v>
      </c>
      <c r="M82" s="13">
        <f t="shared" si="25"/>
        <v>0.5357142857142857</v>
      </c>
      <c r="N82" s="13">
        <f t="shared" si="26"/>
        <v>0.5528989250485818</v>
      </c>
      <c r="O82" s="17">
        <f t="shared" si="27"/>
        <v>-76298</v>
      </c>
      <c r="P82" s="15">
        <f t="shared" si="28"/>
        <v>-26</v>
      </c>
      <c r="Q82" s="29">
        <f t="shared" si="29"/>
        <v>-865.5238095238096</v>
      </c>
    </row>
    <row r="83" spans="1:17" ht="12.75">
      <c r="A83" s="15" t="s">
        <v>116</v>
      </c>
      <c r="B83" s="27" t="s">
        <v>105</v>
      </c>
      <c r="C83" s="17">
        <v>15495</v>
      </c>
      <c r="D83" s="17">
        <v>61417</v>
      </c>
      <c r="E83" s="30">
        <v>30</v>
      </c>
      <c r="F83" s="30">
        <v>120</v>
      </c>
      <c r="G83" s="29">
        <f t="shared" si="20"/>
        <v>516.5</v>
      </c>
      <c r="H83" s="29">
        <f t="shared" si="21"/>
        <v>511.80833333333334</v>
      </c>
      <c r="J83" s="17">
        <f t="shared" si="22"/>
        <v>76912</v>
      </c>
      <c r="K83" s="15">
        <f t="shared" si="23"/>
        <v>150</v>
      </c>
      <c r="L83" s="13">
        <f t="shared" si="24"/>
        <v>0.25229171076412066</v>
      </c>
      <c r="M83" s="13">
        <f t="shared" si="25"/>
        <v>0.25</v>
      </c>
      <c r="N83" s="13">
        <f t="shared" si="26"/>
        <v>1.0091668430564826</v>
      </c>
      <c r="O83" s="17">
        <f t="shared" si="27"/>
        <v>-45922</v>
      </c>
      <c r="P83" s="15">
        <f t="shared" si="28"/>
        <v>-90</v>
      </c>
      <c r="Q83" s="29">
        <f t="shared" si="29"/>
        <v>4.691666666666663</v>
      </c>
    </row>
    <row r="84" spans="1:17" ht="12.75">
      <c r="A84" s="15" t="s">
        <v>118</v>
      </c>
      <c r="B84" s="27" t="s">
        <v>56</v>
      </c>
      <c r="C84" s="17">
        <v>18835</v>
      </c>
      <c r="D84" s="17">
        <v>354419</v>
      </c>
      <c r="E84" s="30">
        <v>26</v>
      </c>
      <c r="F84" s="30">
        <v>321</v>
      </c>
      <c r="G84" s="29">
        <f t="shared" si="20"/>
        <v>724.4230769230769</v>
      </c>
      <c r="H84" s="29">
        <f t="shared" si="21"/>
        <v>1104.1090342679129</v>
      </c>
      <c r="J84" s="17">
        <f t="shared" si="22"/>
        <v>373254</v>
      </c>
      <c r="K84" s="15">
        <f t="shared" si="23"/>
        <v>347</v>
      </c>
      <c r="L84" s="13">
        <f t="shared" si="24"/>
        <v>0.05314331342281311</v>
      </c>
      <c r="M84" s="13">
        <f t="shared" si="25"/>
        <v>0.08099688473520249</v>
      </c>
      <c r="N84" s="13">
        <f t="shared" si="26"/>
        <v>0.6561155234124233</v>
      </c>
      <c r="O84" s="17">
        <f t="shared" si="27"/>
        <v>-335584</v>
      </c>
      <c r="P84" s="15">
        <f t="shared" si="28"/>
        <v>-295</v>
      </c>
      <c r="Q84" s="29">
        <f t="shared" si="29"/>
        <v>-379.68595734483597</v>
      </c>
    </row>
    <row r="85" spans="1:17" ht="12.75">
      <c r="A85" s="15" t="s">
        <v>114</v>
      </c>
      <c r="B85" s="27" t="s">
        <v>47</v>
      </c>
      <c r="C85" s="17">
        <v>16997</v>
      </c>
      <c r="D85" s="17">
        <v>220363</v>
      </c>
      <c r="E85" s="30">
        <v>23</v>
      </c>
      <c r="F85" s="30">
        <v>212</v>
      </c>
      <c r="G85" s="29">
        <f t="shared" si="20"/>
        <v>739</v>
      </c>
      <c r="H85" s="29">
        <f t="shared" si="21"/>
        <v>1039.448113207547</v>
      </c>
      <c r="J85" s="17">
        <f t="shared" si="22"/>
        <v>237360</v>
      </c>
      <c r="K85" s="15">
        <f t="shared" si="23"/>
        <v>235</v>
      </c>
      <c r="L85" s="13">
        <f t="shared" si="24"/>
        <v>0.07713182340048012</v>
      </c>
      <c r="M85" s="13">
        <f t="shared" si="25"/>
        <v>0.10849056603773585</v>
      </c>
      <c r="N85" s="13">
        <f t="shared" si="26"/>
        <v>0.7109541983000777</v>
      </c>
      <c r="O85" s="17">
        <f t="shared" si="27"/>
        <v>-203366</v>
      </c>
      <c r="P85" s="15">
        <f t="shared" si="28"/>
        <v>-189</v>
      </c>
      <c r="Q85" s="29">
        <f t="shared" si="29"/>
        <v>-300.44811320754707</v>
      </c>
    </row>
    <row r="86" spans="1:17" ht="12.75">
      <c r="A86" s="15" t="s">
        <v>112</v>
      </c>
      <c r="B86" s="27" t="s">
        <v>98</v>
      </c>
      <c r="C86" s="17">
        <v>24805</v>
      </c>
      <c r="D86" s="17">
        <v>133933</v>
      </c>
      <c r="E86" s="30">
        <v>23</v>
      </c>
      <c r="F86" s="30">
        <v>200</v>
      </c>
      <c r="G86" s="29">
        <f t="shared" si="20"/>
        <v>1078.4782608695652</v>
      </c>
      <c r="H86" s="29">
        <f t="shared" si="21"/>
        <v>669.665</v>
      </c>
      <c r="J86" s="17">
        <f t="shared" si="22"/>
        <v>158738</v>
      </c>
      <c r="K86" s="15">
        <f t="shared" si="23"/>
        <v>223</v>
      </c>
      <c r="L86" s="13">
        <f t="shared" si="24"/>
        <v>0.18520454256979235</v>
      </c>
      <c r="M86" s="13">
        <f t="shared" si="25"/>
        <v>0.115</v>
      </c>
      <c r="N86" s="13">
        <f t="shared" si="26"/>
        <v>1.6104742832155858</v>
      </c>
      <c r="O86" s="17">
        <f t="shared" si="27"/>
        <v>-109128</v>
      </c>
      <c r="P86" s="15">
        <f t="shared" si="28"/>
        <v>-177</v>
      </c>
      <c r="Q86" s="29">
        <f t="shared" si="29"/>
        <v>408.8132608695653</v>
      </c>
    </row>
    <row r="87" spans="1:17" ht="12.75">
      <c r="A87" s="15" t="s">
        <v>109</v>
      </c>
      <c r="B87" s="27" t="s">
        <v>96</v>
      </c>
      <c r="C87" s="17">
        <v>25444</v>
      </c>
      <c r="D87" s="17">
        <v>59236</v>
      </c>
      <c r="E87" s="30">
        <v>21</v>
      </c>
      <c r="F87" s="30">
        <v>73</v>
      </c>
      <c r="G87" s="29">
        <f aca="true" t="shared" si="30" ref="G87:G94">C87/E87</f>
        <v>1211.6190476190477</v>
      </c>
      <c r="H87" s="29">
        <f aca="true" t="shared" si="31" ref="H87:H94">D87/F87</f>
        <v>811.4520547945206</v>
      </c>
      <c r="J87" s="17">
        <f aca="true" t="shared" si="32" ref="J87:J94">SUM(C87:D87)</f>
        <v>84680</v>
      </c>
      <c r="K87" s="15">
        <f aca="true" t="shared" si="33" ref="K87:K94">SUM(E87:F87)</f>
        <v>94</v>
      </c>
      <c r="L87" s="13">
        <f t="shared" si="24"/>
        <v>0.4295360929164697</v>
      </c>
      <c r="M87" s="13">
        <f t="shared" si="25"/>
        <v>0.2876712328767123</v>
      </c>
      <c r="N87" s="13">
        <f t="shared" si="26"/>
        <v>1.4931492753762996</v>
      </c>
      <c r="O87" s="17">
        <f t="shared" si="27"/>
        <v>-33792</v>
      </c>
      <c r="P87" s="15">
        <f t="shared" si="28"/>
        <v>-52</v>
      </c>
      <c r="Q87" s="29">
        <f t="shared" si="29"/>
        <v>400.16699282452714</v>
      </c>
    </row>
    <row r="88" spans="1:17" ht="12.75">
      <c r="A88" s="15" t="s">
        <v>112</v>
      </c>
      <c r="B88" s="27" t="s">
        <v>92</v>
      </c>
      <c r="C88" s="17">
        <v>14990</v>
      </c>
      <c r="D88" s="17">
        <v>103406</v>
      </c>
      <c r="E88" s="30">
        <v>20</v>
      </c>
      <c r="F88" s="30">
        <v>125</v>
      </c>
      <c r="G88" s="29">
        <f t="shared" si="30"/>
        <v>749.5</v>
      </c>
      <c r="H88" s="29">
        <f t="shared" si="31"/>
        <v>827.248</v>
      </c>
      <c r="J88" s="17">
        <f t="shared" si="32"/>
        <v>118396</v>
      </c>
      <c r="K88" s="15">
        <f t="shared" si="33"/>
        <v>145</v>
      </c>
      <c r="L88" s="13">
        <f t="shared" si="24"/>
        <v>0.14496257470552967</v>
      </c>
      <c r="M88" s="13">
        <f t="shared" si="25"/>
        <v>0.16</v>
      </c>
      <c r="N88" s="13">
        <f t="shared" si="26"/>
        <v>0.9060160919095603</v>
      </c>
      <c r="O88" s="17">
        <f t="shared" si="27"/>
        <v>-88416</v>
      </c>
      <c r="P88" s="15">
        <f t="shared" si="28"/>
        <v>-105</v>
      </c>
      <c r="Q88" s="29">
        <f t="shared" si="29"/>
        <v>-77.74800000000005</v>
      </c>
    </row>
    <row r="89" spans="1:17" ht="12.75">
      <c r="A89" s="15" t="s">
        <v>117</v>
      </c>
      <c r="B89" s="27" t="s">
        <v>35</v>
      </c>
      <c r="C89" s="17">
        <v>26901</v>
      </c>
      <c r="D89" s="17">
        <v>24400</v>
      </c>
      <c r="E89" s="30">
        <v>17</v>
      </c>
      <c r="F89" s="30">
        <v>9</v>
      </c>
      <c r="G89" s="29">
        <f t="shared" si="30"/>
        <v>1582.4117647058824</v>
      </c>
      <c r="H89" s="29">
        <f t="shared" si="31"/>
        <v>2711.1111111111113</v>
      </c>
      <c r="J89" s="17">
        <f t="shared" si="32"/>
        <v>51301</v>
      </c>
      <c r="K89" s="15">
        <f t="shared" si="33"/>
        <v>26</v>
      </c>
      <c r="L89" s="13">
        <f t="shared" si="24"/>
        <v>1.1025</v>
      </c>
      <c r="M89" s="13">
        <f t="shared" si="25"/>
        <v>1.8888888888888888</v>
      </c>
      <c r="N89" s="13">
        <f t="shared" si="26"/>
        <v>0.5836764705882352</v>
      </c>
      <c r="O89" s="17">
        <f t="shared" si="27"/>
        <v>2501</v>
      </c>
      <c r="P89" s="15">
        <f t="shared" si="28"/>
        <v>8</v>
      </c>
      <c r="Q89" s="29">
        <f t="shared" si="29"/>
        <v>-1128.6993464052289</v>
      </c>
    </row>
    <row r="90" spans="1:17" ht="12.75">
      <c r="A90" s="15" t="s">
        <v>110</v>
      </c>
      <c r="B90" s="27" t="s">
        <v>21</v>
      </c>
      <c r="C90" s="17">
        <v>24051</v>
      </c>
      <c r="D90" s="17">
        <v>71517</v>
      </c>
      <c r="E90" s="30">
        <v>13</v>
      </c>
      <c r="F90" s="30">
        <v>41</v>
      </c>
      <c r="G90" s="29">
        <f t="shared" si="30"/>
        <v>1850.076923076923</v>
      </c>
      <c r="H90" s="29">
        <f t="shared" si="31"/>
        <v>1744.3170731707316</v>
      </c>
      <c r="J90" s="17">
        <f t="shared" si="32"/>
        <v>95568</v>
      </c>
      <c r="K90" s="15">
        <f t="shared" si="33"/>
        <v>54</v>
      </c>
      <c r="L90" s="13">
        <f t="shared" si="24"/>
        <v>0.33629766349259615</v>
      </c>
      <c r="M90" s="13">
        <f t="shared" si="25"/>
        <v>0.3170731707317073</v>
      </c>
      <c r="N90" s="13">
        <f t="shared" si="26"/>
        <v>1.0606310925535725</v>
      </c>
      <c r="O90" s="17">
        <f t="shared" si="27"/>
        <v>-47466</v>
      </c>
      <c r="P90" s="15">
        <f t="shared" si="28"/>
        <v>-28</v>
      </c>
      <c r="Q90" s="29">
        <f t="shared" si="29"/>
        <v>105.75984990619145</v>
      </c>
    </row>
    <row r="91" spans="1:17" ht="12.75">
      <c r="A91" s="15" t="s">
        <v>114</v>
      </c>
      <c r="B91" s="27" t="s">
        <v>95</v>
      </c>
      <c r="C91" s="17">
        <v>12281</v>
      </c>
      <c r="D91" s="17">
        <v>121782</v>
      </c>
      <c r="E91" s="30">
        <v>6</v>
      </c>
      <c r="F91" s="30">
        <v>174</v>
      </c>
      <c r="G91" s="29">
        <f t="shared" si="30"/>
        <v>2046.8333333333333</v>
      </c>
      <c r="H91" s="29">
        <f t="shared" si="31"/>
        <v>699.8965517241379</v>
      </c>
      <c r="J91" s="17">
        <f t="shared" si="32"/>
        <v>134063</v>
      </c>
      <c r="K91" s="15">
        <f t="shared" si="33"/>
        <v>180</v>
      </c>
      <c r="L91" s="13">
        <f t="shared" si="24"/>
        <v>0.10084413131661493</v>
      </c>
      <c r="M91" s="13">
        <f t="shared" si="25"/>
        <v>0.034482758620689655</v>
      </c>
      <c r="N91" s="13">
        <f t="shared" si="26"/>
        <v>2.9244798081818333</v>
      </c>
      <c r="O91" s="17">
        <f t="shared" si="27"/>
        <v>-109501</v>
      </c>
      <c r="P91" s="15">
        <f t="shared" si="28"/>
        <v>-168</v>
      </c>
      <c r="Q91" s="29">
        <f t="shared" si="29"/>
        <v>1346.9367816091954</v>
      </c>
    </row>
    <row r="92" spans="1:17" ht="12.75">
      <c r="A92" s="15" t="s">
        <v>118</v>
      </c>
      <c r="B92" s="27" t="s">
        <v>29</v>
      </c>
      <c r="C92" s="17">
        <v>3193</v>
      </c>
      <c r="D92" s="17">
        <v>32861</v>
      </c>
      <c r="E92" s="30">
        <v>5</v>
      </c>
      <c r="F92" s="30">
        <v>70</v>
      </c>
      <c r="G92" s="29">
        <f t="shared" si="30"/>
        <v>638.6</v>
      </c>
      <c r="H92" s="29">
        <f t="shared" si="31"/>
        <v>469.4428571428571</v>
      </c>
      <c r="J92" s="17">
        <f t="shared" si="32"/>
        <v>36054</v>
      </c>
      <c r="K92" s="15">
        <f t="shared" si="33"/>
        <v>75</v>
      </c>
      <c r="L92" s="13">
        <f t="shared" si="24"/>
        <v>0.09716685432579654</v>
      </c>
      <c r="M92" s="13">
        <f t="shared" si="25"/>
        <v>0.07142857142857142</v>
      </c>
      <c r="N92" s="13">
        <f t="shared" si="26"/>
        <v>1.3603359605611516</v>
      </c>
      <c r="O92" s="17">
        <f t="shared" si="27"/>
        <v>-29668</v>
      </c>
      <c r="P92" s="15">
        <f t="shared" si="28"/>
        <v>-65</v>
      </c>
      <c r="Q92" s="29">
        <f t="shared" si="29"/>
        <v>169.1571428571429</v>
      </c>
    </row>
    <row r="93" spans="1:17" ht="12.75">
      <c r="A93" s="15" t="s">
        <v>115</v>
      </c>
      <c r="B93" s="27" t="s">
        <v>91</v>
      </c>
      <c r="C93" s="17">
        <v>2050</v>
      </c>
      <c r="D93" s="17">
        <v>139071</v>
      </c>
      <c r="E93" s="30">
        <v>4</v>
      </c>
      <c r="F93" s="30">
        <v>172</v>
      </c>
      <c r="G93" s="29">
        <f t="shared" si="30"/>
        <v>512.5</v>
      </c>
      <c r="H93" s="29">
        <f t="shared" si="31"/>
        <v>808.5523255813954</v>
      </c>
      <c r="J93" s="17">
        <f t="shared" si="32"/>
        <v>141121</v>
      </c>
      <c r="K93" s="15">
        <f t="shared" si="33"/>
        <v>176</v>
      </c>
      <c r="L93" s="13">
        <f t="shared" si="24"/>
        <v>0.014740672030833171</v>
      </c>
      <c r="M93" s="13">
        <f t="shared" si="25"/>
        <v>0.023255813953488372</v>
      </c>
      <c r="N93" s="13">
        <f t="shared" si="26"/>
        <v>0.6338488973258264</v>
      </c>
      <c r="O93" s="17">
        <f t="shared" si="27"/>
        <v>-137021</v>
      </c>
      <c r="P93" s="15">
        <f t="shared" si="28"/>
        <v>-168</v>
      </c>
      <c r="Q93" s="29">
        <f t="shared" si="29"/>
        <v>-296.0523255813954</v>
      </c>
    </row>
    <row r="94" spans="1:17" ht="12.75">
      <c r="A94" s="15" t="s">
        <v>118</v>
      </c>
      <c r="B94" s="27" t="s">
        <v>57</v>
      </c>
      <c r="C94" s="17">
        <v>700</v>
      </c>
      <c r="D94" s="17">
        <v>2645</v>
      </c>
      <c r="E94" s="30">
        <v>1</v>
      </c>
      <c r="F94" s="30">
        <v>7</v>
      </c>
      <c r="G94" s="29">
        <f t="shared" si="30"/>
        <v>700</v>
      </c>
      <c r="H94" s="29">
        <f t="shared" si="31"/>
        <v>377.85714285714283</v>
      </c>
      <c r="J94" s="17">
        <f t="shared" si="32"/>
        <v>3345</v>
      </c>
      <c r="K94" s="15">
        <f t="shared" si="33"/>
        <v>8</v>
      </c>
      <c r="L94" s="13">
        <f t="shared" si="24"/>
        <v>0.2646502835538752</v>
      </c>
      <c r="M94" s="13">
        <f t="shared" si="25"/>
        <v>0.14285714285714285</v>
      </c>
      <c r="N94" s="13">
        <f t="shared" si="26"/>
        <v>1.8525519848771268</v>
      </c>
      <c r="O94" s="17">
        <f t="shared" si="27"/>
        <v>-1945</v>
      </c>
      <c r="P94" s="15">
        <f t="shared" si="28"/>
        <v>-6</v>
      </c>
      <c r="Q94" s="29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E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IV94"/>
    </sheetView>
  </sheetViews>
  <sheetFormatPr defaultColWidth="9.140625" defaultRowHeight="12.75"/>
  <cols>
    <col min="1" max="1" width="9.140625" style="15" customWidth="1"/>
    <col min="2" max="2" width="15.28125" style="15" customWidth="1"/>
    <col min="3" max="4" width="13.421875" style="15" customWidth="1"/>
    <col min="5" max="6" width="13.421875" style="30" customWidth="1"/>
    <col min="7" max="8" width="13.421875" style="15" customWidth="1"/>
    <col min="9" max="9" width="9.140625" style="15" customWidth="1"/>
    <col min="10" max="10" width="14.421875" style="15" customWidth="1"/>
    <col min="11" max="11" width="9.421875" style="15" customWidth="1"/>
    <col min="12" max="12" width="11.00390625" style="13" customWidth="1"/>
    <col min="13" max="13" width="10.57421875" style="13" customWidth="1"/>
    <col min="14" max="14" width="11.140625" style="13" customWidth="1"/>
    <col min="15" max="15" width="13.57421875" style="15" customWidth="1"/>
    <col min="16" max="16" width="9.140625" style="15" customWidth="1"/>
    <col min="17" max="17" width="11.140625" style="15" customWidth="1"/>
    <col min="18" max="16384" width="9.140625" style="15" customWidth="1"/>
  </cols>
  <sheetData>
    <row r="1" ht="12.75">
      <c r="A1" s="16" t="s">
        <v>0</v>
      </c>
    </row>
    <row r="2" spans="7:10" ht="12.75">
      <c r="G2" s="15" t="s">
        <v>4</v>
      </c>
      <c r="J2" s="15" t="s">
        <v>5</v>
      </c>
    </row>
    <row r="3" spans="2:15" ht="12.75">
      <c r="B3" s="16"/>
      <c r="C3" s="16" t="s">
        <v>8</v>
      </c>
      <c r="D3" s="16"/>
      <c r="E3" s="31" t="s">
        <v>7</v>
      </c>
      <c r="G3" s="16" t="s">
        <v>9</v>
      </c>
      <c r="L3" s="14" t="s">
        <v>65</v>
      </c>
      <c r="O3" s="16" t="s">
        <v>69</v>
      </c>
    </row>
    <row r="4" spans="1:17" ht="12.75">
      <c r="A4" s="16" t="s">
        <v>106</v>
      </c>
      <c r="B4" s="16" t="s">
        <v>1</v>
      </c>
      <c r="C4" s="16" t="s">
        <v>2</v>
      </c>
      <c r="D4" s="16" t="s">
        <v>3</v>
      </c>
      <c r="E4" s="31" t="s">
        <v>2</v>
      </c>
      <c r="F4" s="31" t="s">
        <v>3</v>
      </c>
      <c r="G4" s="16" t="s">
        <v>2</v>
      </c>
      <c r="H4" s="16" t="s">
        <v>3</v>
      </c>
      <c r="J4" s="16" t="s">
        <v>53</v>
      </c>
      <c r="K4" s="16" t="s">
        <v>54</v>
      </c>
      <c r="L4" s="14" t="s">
        <v>66</v>
      </c>
      <c r="M4" s="14" t="s">
        <v>67</v>
      </c>
      <c r="N4" s="14" t="s">
        <v>68</v>
      </c>
      <c r="O4" s="14" t="s">
        <v>66</v>
      </c>
      <c r="P4" s="14" t="s">
        <v>67</v>
      </c>
      <c r="Q4" s="14" t="s">
        <v>68</v>
      </c>
    </row>
    <row r="5" spans="1:17" ht="12.75">
      <c r="A5" s="15" t="s">
        <v>117</v>
      </c>
      <c r="B5" s="27" t="s">
        <v>101</v>
      </c>
      <c r="C5" s="17">
        <v>24913294</v>
      </c>
      <c r="D5" s="17">
        <v>110267373</v>
      </c>
      <c r="E5" s="30">
        <v>17694</v>
      </c>
      <c r="F5" s="30">
        <v>67085</v>
      </c>
      <c r="G5" s="29">
        <f aca="true" t="shared" si="0" ref="G5:G22">C5/E5</f>
        <v>1408.0080253193173</v>
      </c>
      <c r="H5" s="29">
        <f aca="true" t="shared" si="1" ref="H5:H22">D5/F5</f>
        <v>1643.6964000894388</v>
      </c>
      <c r="J5" s="17">
        <f aca="true" t="shared" si="2" ref="J5:J22">SUM(C5:D5)</f>
        <v>135180667</v>
      </c>
      <c r="K5" s="15">
        <f aca="true" t="shared" si="3" ref="K5:K22">SUM(E5:F5)</f>
        <v>84779</v>
      </c>
      <c r="L5" s="13">
        <f aca="true" t="shared" si="4" ref="L5:L36">C5/D5</f>
        <v>0.2259353181471005</v>
      </c>
      <c r="M5" s="13">
        <f aca="true" t="shared" si="5" ref="M5:M36">E5/F5</f>
        <v>0.26375493776552134</v>
      </c>
      <c r="N5" s="13">
        <f aca="true" t="shared" si="6" ref="N5:N36">G5/H5</f>
        <v>0.8566107617213878</v>
      </c>
      <c r="O5" s="17">
        <f aca="true" t="shared" si="7" ref="O5:O36">C5-D5</f>
        <v>-85354079</v>
      </c>
      <c r="P5" s="15">
        <f aca="true" t="shared" si="8" ref="P5:P36">E5-F5</f>
        <v>-49391</v>
      </c>
      <c r="Q5" s="29">
        <f aca="true" t="shared" si="9" ref="Q5:Q36">G5-H5</f>
        <v>-235.68837477012153</v>
      </c>
    </row>
    <row r="6" spans="1:17" ht="12.75">
      <c r="A6" s="15" t="s">
        <v>109</v>
      </c>
      <c r="B6" s="27" t="s">
        <v>26</v>
      </c>
      <c r="C6" s="17">
        <v>947808</v>
      </c>
      <c r="D6" s="17">
        <v>13150754</v>
      </c>
      <c r="E6" s="30">
        <v>1139</v>
      </c>
      <c r="F6" s="30">
        <v>16000</v>
      </c>
      <c r="G6" s="29">
        <f t="shared" si="0"/>
        <v>832.1404741000878</v>
      </c>
      <c r="H6" s="29">
        <f t="shared" si="1"/>
        <v>821.922125</v>
      </c>
      <c r="J6" s="17">
        <f t="shared" si="2"/>
        <v>14098562</v>
      </c>
      <c r="K6" s="15">
        <f t="shared" si="3"/>
        <v>17139</v>
      </c>
      <c r="L6" s="13">
        <f t="shared" si="4"/>
        <v>0.0720725214691112</v>
      </c>
      <c r="M6" s="13">
        <f t="shared" si="5"/>
        <v>0.0711875</v>
      </c>
      <c r="N6" s="13">
        <f t="shared" si="6"/>
        <v>1.0124322594431774</v>
      </c>
      <c r="O6" s="17">
        <f t="shared" si="7"/>
        <v>-12202946</v>
      </c>
      <c r="P6" s="15">
        <f t="shared" si="8"/>
        <v>-14861</v>
      </c>
      <c r="Q6" s="29">
        <f t="shared" si="9"/>
        <v>10.218349100087721</v>
      </c>
    </row>
    <row r="7" spans="1:17" ht="12.75">
      <c r="A7" s="15" t="s">
        <v>109</v>
      </c>
      <c r="B7" s="27" t="s">
        <v>15</v>
      </c>
      <c r="C7" s="17">
        <v>1649840</v>
      </c>
      <c r="D7" s="17">
        <v>7428973</v>
      </c>
      <c r="E7" s="30">
        <v>2188</v>
      </c>
      <c r="F7" s="30">
        <v>12712</v>
      </c>
      <c r="G7" s="29">
        <f t="shared" si="0"/>
        <v>754.0402193784278</v>
      </c>
      <c r="H7" s="29">
        <f t="shared" si="1"/>
        <v>584.4063089993707</v>
      </c>
      <c r="J7" s="17">
        <f t="shared" si="2"/>
        <v>9078813</v>
      </c>
      <c r="K7" s="15">
        <f t="shared" si="3"/>
        <v>14900</v>
      </c>
      <c r="L7" s="13">
        <f t="shared" si="4"/>
        <v>0.22208184092202246</v>
      </c>
      <c r="M7" s="13">
        <f t="shared" si="5"/>
        <v>0.1721208307111391</v>
      </c>
      <c r="N7" s="13">
        <f t="shared" si="6"/>
        <v>1.2902670757773078</v>
      </c>
      <c r="O7" s="17">
        <f t="shared" si="7"/>
        <v>-5779133</v>
      </c>
      <c r="P7" s="15">
        <f t="shared" si="8"/>
        <v>-10524</v>
      </c>
      <c r="Q7" s="29">
        <f t="shared" si="9"/>
        <v>169.63391037905706</v>
      </c>
    </row>
    <row r="8" spans="1:17" ht="12.75">
      <c r="A8" s="15" t="s">
        <v>107</v>
      </c>
      <c r="B8" s="27" t="s">
        <v>52</v>
      </c>
      <c r="C8" s="17">
        <v>7964504</v>
      </c>
      <c r="D8" s="17">
        <v>18056127</v>
      </c>
      <c r="E8" s="30">
        <v>6607</v>
      </c>
      <c r="F8" s="30">
        <v>16075</v>
      </c>
      <c r="G8" s="29">
        <f t="shared" si="0"/>
        <v>1205.4645073406994</v>
      </c>
      <c r="H8" s="29">
        <f t="shared" si="1"/>
        <v>1123.2427371695178</v>
      </c>
      <c r="J8" s="17">
        <f t="shared" si="2"/>
        <v>26020631</v>
      </c>
      <c r="K8" s="15">
        <f t="shared" si="3"/>
        <v>22682</v>
      </c>
      <c r="L8" s="13">
        <f t="shared" si="4"/>
        <v>0.4410970303875244</v>
      </c>
      <c r="M8" s="13">
        <f t="shared" si="5"/>
        <v>0.41101088646967343</v>
      </c>
      <c r="N8" s="13">
        <f t="shared" si="6"/>
        <v>1.073200357723544</v>
      </c>
      <c r="O8" s="17">
        <f t="shared" si="7"/>
        <v>-10091623</v>
      </c>
      <c r="P8" s="15">
        <f t="shared" si="8"/>
        <v>-9468</v>
      </c>
      <c r="Q8" s="29">
        <f t="shared" si="9"/>
        <v>82.22177017118156</v>
      </c>
    </row>
    <row r="9" spans="1:17" ht="12.75">
      <c r="A9" s="15" t="s">
        <v>115</v>
      </c>
      <c r="B9" s="27" t="s">
        <v>80</v>
      </c>
      <c r="C9" s="17">
        <v>11514008</v>
      </c>
      <c r="D9" s="17">
        <v>18948193</v>
      </c>
      <c r="E9" s="30">
        <v>11207</v>
      </c>
      <c r="F9" s="30">
        <v>19052</v>
      </c>
      <c r="G9" s="29">
        <f t="shared" si="0"/>
        <v>1027.3943071294727</v>
      </c>
      <c r="H9" s="29">
        <f t="shared" si="1"/>
        <v>994.5513856812933</v>
      </c>
      <c r="J9" s="17">
        <f t="shared" si="2"/>
        <v>30462201</v>
      </c>
      <c r="K9" s="15">
        <f t="shared" si="3"/>
        <v>30259</v>
      </c>
      <c r="L9" s="13">
        <f t="shared" si="4"/>
        <v>0.6076573106469836</v>
      </c>
      <c r="M9" s="13">
        <f t="shared" si="5"/>
        <v>0.5882322065924838</v>
      </c>
      <c r="N9" s="13">
        <f t="shared" si="6"/>
        <v>1.0330228502227476</v>
      </c>
      <c r="O9" s="17">
        <f t="shared" si="7"/>
        <v>-7434185</v>
      </c>
      <c r="P9" s="15">
        <f t="shared" si="8"/>
        <v>-7845</v>
      </c>
      <c r="Q9" s="29">
        <f t="shared" si="9"/>
        <v>32.84292144817948</v>
      </c>
    </row>
    <row r="10" spans="1:17" ht="12.75">
      <c r="A10" s="15" t="s">
        <v>114</v>
      </c>
      <c r="B10" s="27" t="s">
        <v>64</v>
      </c>
      <c r="C10" s="17">
        <v>586734</v>
      </c>
      <c r="D10" s="17">
        <v>7222729</v>
      </c>
      <c r="E10" s="30">
        <v>542</v>
      </c>
      <c r="F10" s="30">
        <v>6701</v>
      </c>
      <c r="G10" s="29">
        <f t="shared" si="0"/>
        <v>1082.5350553505534</v>
      </c>
      <c r="H10" s="29">
        <f t="shared" si="1"/>
        <v>1077.8583793463663</v>
      </c>
      <c r="J10" s="17">
        <f t="shared" si="2"/>
        <v>7809463</v>
      </c>
      <c r="K10" s="15">
        <f t="shared" si="3"/>
        <v>7243</v>
      </c>
      <c r="L10" s="13">
        <f t="shared" si="4"/>
        <v>0.08123439215288293</v>
      </c>
      <c r="M10" s="13">
        <f t="shared" si="5"/>
        <v>0.08088345023130876</v>
      </c>
      <c r="N10" s="13">
        <f t="shared" si="6"/>
        <v>1.0043388594399787</v>
      </c>
      <c r="O10" s="17">
        <f t="shared" si="7"/>
        <v>-6635995</v>
      </c>
      <c r="P10" s="15">
        <f t="shared" si="8"/>
        <v>-6159</v>
      </c>
      <c r="Q10" s="29">
        <f t="shared" si="9"/>
        <v>4.676676004187129</v>
      </c>
    </row>
    <row r="11" spans="1:17" ht="12.75">
      <c r="A11" s="15" t="s">
        <v>109</v>
      </c>
      <c r="B11" s="27" t="s">
        <v>16</v>
      </c>
      <c r="C11" s="17">
        <v>2755990</v>
      </c>
      <c r="D11" s="17">
        <v>7251764</v>
      </c>
      <c r="E11" s="30">
        <v>1999</v>
      </c>
      <c r="F11" s="30">
        <v>7637</v>
      </c>
      <c r="G11" s="29">
        <f t="shared" si="0"/>
        <v>1378.6843421710855</v>
      </c>
      <c r="H11" s="29">
        <f t="shared" si="1"/>
        <v>949.5566321854132</v>
      </c>
      <c r="J11" s="17">
        <f t="shared" si="2"/>
        <v>10007754</v>
      </c>
      <c r="K11" s="15">
        <f t="shared" si="3"/>
        <v>9636</v>
      </c>
      <c r="L11" s="13">
        <f t="shared" si="4"/>
        <v>0.38004408306723714</v>
      </c>
      <c r="M11" s="13">
        <f t="shared" si="5"/>
        <v>0.26175199685740475</v>
      </c>
      <c r="N11" s="13">
        <f t="shared" si="6"/>
        <v>1.4519242933389145</v>
      </c>
      <c r="O11" s="17">
        <f t="shared" si="7"/>
        <v>-4495774</v>
      </c>
      <c r="P11" s="15">
        <f t="shared" si="8"/>
        <v>-5638</v>
      </c>
      <c r="Q11" s="29">
        <f t="shared" si="9"/>
        <v>429.12770998567237</v>
      </c>
    </row>
    <row r="12" spans="1:17" ht="12.75">
      <c r="A12" s="15" t="s">
        <v>107</v>
      </c>
      <c r="B12" s="27" t="s">
        <v>49</v>
      </c>
      <c r="C12" s="17">
        <v>3600009</v>
      </c>
      <c r="D12" s="17">
        <v>11985475</v>
      </c>
      <c r="E12" s="30">
        <v>1958</v>
      </c>
      <c r="F12" s="30">
        <v>5919</v>
      </c>
      <c r="G12" s="29">
        <f t="shared" si="0"/>
        <v>1838.6154239019409</v>
      </c>
      <c r="H12" s="29">
        <f t="shared" si="1"/>
        <v>2024.9155262713296</v>
      </c>
      <c r="J12" s="17">
        <f t="shared" si="2"/>
        <v>15585484</v>
      </c>
      <c r="K12" s="15">
        <f t="shared" si="3"/>
        <v>7877</v>
      </c>
      <c r="L12" s="13">
        <f t="shared" si="4"/>
        <v>0.300364315974127</v>
      </c>
      <c r="M12" s="13">
        <f t="shared" si="5"/>
        <v>0.3307991214732218</v>
      </c>
      <c r="N12" s="13">
        <f t="shared" si="6"/>
        <v>0.9079961114662196</v>
      </c>
      <c r="O12" s="17">
        <f t="shared" si="7"/>
        <v>-8385466</v>
      </c>
      <c r="P12" s="15">
        <f t="shared" si="8"/>
        <v>-3961</v>
      </c>
      <c r="Q12" s="29">
        <f t="shared" si="9"/>
        <v>-186.3001023693887</v>
      </c>
    </row>
    <row r="13" spans="1:17" ht="12.75">
      <c r="A13" s="15" t="s">
        <v>110</v>
      </c>
      <c r="B13" s="27" t="s">
        <v>42</v>
      </c>
      <c r="C13" s="17">
        <v>563709</v>
      </c>
      <c r="D13" s="17">
        <v>4668610</v>
      </c>
      <c r="E13" s="30">
        <v>531</v>
      </c>
      <c r="F13" s="30">
        <v>4081</v>
      </c>
      <c r="G13" s="29">
        <f t="shared" si="0"/>
        <v>1061.5988700564972</v>
      </c>
      <c r="H13" s="29">
        <f t="shared" si="1"/>
        <v>1143.9867679490321</v>
      </c>
      <c r="J13" s="17">
        <f t="shared" si="2"/>
        <v>5232319</v>
      </c>
      <c r="K13" s="15">
        <f t="shared" si="3"/>
        <v>4612</v>
      </c>
      <c r="L13" s="13">
        <f t="shared" si="4"/>
        <v>0.12074450425287184</v>
      </c>
      <c r="M13" s="13">
        <f t="shared" si="5"/>
        <v>0.1301151678510169</v>
      </c>
      <c r="N13" s="13">
        <f t="shared" si="6"/>
        <v>0.9279817737400564</v>
      </c>
      <c r="O13" s="17">
        <f t="shared" si="7"/>
        <v>-4104901</v>
      </c>
      <c r="P13" s="15">
        <f t="shared" si="8"/>
        <v>-3550</v>
      </c>
      <c r="Q13" s="29">
        <f t="shared" si="9"/>
        <v>-82.38789789253497</v>
      </c>
    </row>
    <row r="14" spans="1:17" ht="12.75">
      <c r="A14" s="15" t="s">
        <v>115</v>
      </c>
      <c r="B14" s="27" t="s">
        <v>77</v>
      </c>
      <c r="C14" s="17">
        <v>227411</v>
      </c>
      <c r="D14" s="17">
        <v>2419132</v>
      </c>
      <c r="E14" s="30">
        <v>209</v>
      </c>
      <c r="F14" s="30">
        <v>3061</v>
      </c>
      <c r="G14" s="29">
        <f t="shared" si="0"/>
        <v>1088.090909090909</v>
      </c>
      <c r="H14" s="29">
        <f t="shared" si="1"/>
        <v>790.3077425677883</v>
      </c>
      <c r="J14" s="17">
        <f t="shared" si="2"/>
        <v>2646543</v>
      </c>
      <c r="K14" s="15">
        <f t="shared" si="3"/>
        <v>3270</v>
      </c>
      <c r="L14" s="13">
        <f t="shared" si="4"/>
        <v>0.09400520517276445</v>
      </c>
      <c r="M14" s="13">
        <f t="shared" si="5"/>
        <v>0.06827834041163018</v>
      </c>
      <c r="N14" s="13">
        <f t="shared" si="6"/>
        <v>1.3767939379609184</v>
      </c>
      <c r="O14" s="17">
        <f t="shared" si="7"/>
        <v>-2191721</v>
      </c>
      <c r="P14" s="15">
        <f t="shared" si="8"/>
        <v>-2852</v>
      </c>
      <c r="Q14" s="29">
        <f t="shared" si="9"/>
        <v>297.7831665231207</v>
      </c>
    </row>
    <row r="15" spans="1:17" ht="12.75">
      <c r="A15" s="15" t="s">
        <v>107</v>
      </c>
      <c r="B15" s="27" t="s">
        <v>37</v>
      </c>
      <c r="C15" s="17">
        <v>4189490</v>
      </c>
      <c r="D15" s="17">
        <v>5177612</v>
      </c>
      <c r="E15" s="30">
        <v>4251</v>
      </c>
      <c r="F15" s="30">
        <v>6640</v>
      </c>
      <c r="G15" s="29">
        <f t="shared" si="0"/>
        <v>985.5304634203717</v>
      </c>
      <c r="H15" s="29">
        <f t="shared" si="1"/>
        <v>779.760843373494</v>
      </c>
      <c r="J15" s="17">
        <f t="shared" si="2"/>
        <v>9367102</v>
      </c>
      <c r="K15" s="15">
        <f t="shared" si="3"/>
        <v>10891</v>
      </c>
      <c r="L15" s="13">
        <f t="shared" si="4"/>
        <v>0.8091548768042102</v>
      </c>
      <c r="M15" s="13">
        <f t="shared" si="5"/>
        <v>0.640210843373494</v>
      </c>
      <c r="N15" s="13">
        <f t="shared" si="6"/>
        <v>1.2638881162032356</v>
      </c>
      <c r="O15" s="17">
        <f t="shared" si="7"/>
        <v>-988122</v>
      </c>
      <c r="P15" s="15">
        <f t="shared" si="8"/>
        <v>-2389</v>
      </c>
      <c r="Q15" s="29">
        <f t="shared" si="9"/>
        <v>205.76962004687766</v>
      </c>
    </row>
    <row r="16" spans="1:17" ht="12.75">
      <c r="A16" s="15" t="s">
        <v>112</v>
      </c>
      <c r="B16" s="27" t="s">
        <v>13</v>
      </c>
      <c r="C16" s="17">
        <v>4364770</v>
      </c>
      <c r="D16" s="17">
        <v>5692738</v>
      </c>
      <c r="E16" s="30">
        <v>5526</v>
      </c>
      <c r="F16" s="30">
        <v>7872</v>
      </c>
      <c r="G16" s="29">
        <f t="shared" si="0"/>
        <v>789.860658704307</v>
      </c>
      <c r="H16" s="29">
        <f t="shared" si="1"/>
        <v>723.162855691057</v>
      </c>
      <c r="J16" s="17">
        <f t="shared" si="2"/>
        <v>10057508</v>
      </c>
      <c r="K16" s="15">
        <f t="shared" si="3"/>
        <v>13398</v>
      </c>
      <c r="L16" s="13">
        <f t="shared" si="4"/>
        <v>0.7667259585809149</v>
      </c>
      <c r="M16" s="13">
        <f t="shared" si="5"/>
        <v>0.7019817073170732</v>
      </c>
      <c r="N16" s="13">
        <f t="shared" si="6"/>
        <v>1.0922306814963738</v>
      </c>
      <c r="O16" s="17">
        <f t="shared" si="7"/>
        <v>-1327968</v>
      </c>
      <c r="P16" s="15">
        <f t="shared" si="8"/>
        <v>-2346</v>
      </c>
      <c r="Q16" s="29">
        <f t="shared" si="9"/>
        <v>66.69780301325</v>
      </c>
    </row>
    <row r="17" spans="1:17" ht="12.75">
      <c r="A17" s="15" t="s">
        <v>107</v>
      </c>
      <c r="B17" s="27" t="s">
        <v>87</v>
      </c>
      <c r="C17" s="17">
        <v>1202309</v>
      </c>
      <c r="D17" s="17">
        <v>3028636</v>
      </c>
      <c r="E17" s="30">
        <v>932</v>
      </c>
      <c r="F17" s="30">
        <v>3109</v>
      </c>
      <c r="G17" s="29">
        <f t="shared" si="0"/>
        <v>1290.0311158798283</v>
      </c>
      <c r="H17" s="29">
        <f t="shared" si="1"/>
        <v>974.151174010936</v>
      </c>
      <c r="J17" s="17">
        <f t="shared" si="2"/>
        <v>4230945</v>
      </c>
      <c r="K17" s="15">
        <f t="shared" si="3"/>
        <v>4041</v>
      </c>
      <c r="L17" s="13">
        <f t="shared" si="4"/>
        <v>0.3969803568339015</v>
      </c>
      <c r="M17" s="13">
        <f t="shared" si="5"/>
        <v>0.2997748472177549</v>
      </c>
      <c r="N17" s="13">
        <f t="shared" si="6"/>
        <v>1.324261726820386</v>
      </c>
      <c r="O17" s="17">
        <f t="shared" si="7"/>
        <v>-1826327</v>
      </c>
      <c r="P17" s="15">
        <f t="shared" si="8"/>
        <v>-2177</v>
      </c>
      <c r="Q17" s="29">
        <f t="shared" si="9"/>
        <v>315.8799418688924</v>
      </c>
    </row>
    <row r="18" spans="1:17" ht="12.75">
      <c r="A18" s="15" t="s">
        <v>115</v>
      </c>
      <c r="B18" s="27" t="s">
        <v>59</v>
      </c>
      <c r="C18" s="17">
        <v>88977</v>
      </c>
      <c r="D18" s="17">
        <v>1506912</v>
      </c>
      <c r="E18" s="30">
        <v>109</v>
      </c>
      <c r="F18" s="30">
        <v>2279</v>
      </c>
      <c r="G18" s="29">
        <f t="shared" si="0"/>
        <v>816.302752293578</v>
      </c>
      <c r="H18" s="29">
        <f t="shared" si="1"/>
        <v>661.2163229486617</v>
      </c>
      <c r="J18" s="17">
        <f t="shared" si="2"/>
        <v>1595889</v>
      </c>
      <c r="K18" s="15">
        <f t="shared" si="3"/>
        <v>2388</v>
      </c>
      <c r="L18" s="13">
        <f t="shared" si="4"/>
        <v>0.05904591641714978</v>
      </c>
      <c r="M18" s="13">
        <f t="shared" si="5"/>
        <v>0.04782799473453269</v>
      </c>
      <c r="N18" s="13">
        <f t="shared" si="6"/>
        <v>1.2345471882081132</v>
      </c>
      <c r="O18" s="17">
        <f t="shared" si="7"/>
        <v>-1417935</v>
      </c>
      <c r="P18" s="15">
        <f t="shared" si="8"/>
        <v>-2170</v>
      </c>
      <c r="Q18" s="29">
        <f t="shared" si="9"/>
        <v>155.08642934491627</v>
      </c>
    </row>
    <row r="19" spans="1:17" ht="12.75">
      <c r="A19" s="15" t="s">
        <v>112</v>
      </c>
      <c r="B19" s="27" t="s">
        <v>38</v>
      </c>
      <c r="C19" s="17">
        <v>239884</v>
      </c>
      <c r="D19" s="17">
        <v>1745107</v>
      </c>
      <c r="E19" s="30">
        <v>285</v>
      </c>
      <c r="F19" s="30">
        <v>2264</v>
      </c>
      <c r="G19" s="29">
        <f t="shared" si="0"/>
        <v>841.698245614035</v>
      </c>
      <c r="H19" s="29">
        <f t="shared" si="1"/>
        <v>770.8069787985866</v>
      </c>
      <c r="J19" s="17">
        <f t="shared" si="2"/>
        <v>1984991</v>
      </c>
      <c r="K19" s="15">
        <f t="shared" si="3"/>
        <v>2549</v>
      </c>
      <c r="L19" s="13">
        <f t="shared" si="4"/>
        <v>0.13746091213891182</v>
      </c>
      <c r="M19" s="13">
        <f t="shared" si="5"/>
        <v>0.12588339222614842</v>
      </c>
      <c r="N19" s="13">
        <f t="shared" si="6"/>
        <v>1.091970193271917</v>
      </c>
      <c r="O19" s="17">
        <f t="shared" si="7"/>
        <v>-1505223</v>
      </c>
      <c r="P19" s="15">
        <f t="shared" si="8"/>
        <v>-1979</v>
      </c>
      <c r="Q19" s="29">
        <f t="shared" si="9"/>
        <v>70.89126681544849</v>
      </c>
    </row>
    <row r="20" spans="1:17" ht="12.75">
      <c r="A20" s="15" t="s">
        <v>109</v>
      </c>
      <c r="B20" s="27" t="s">
        <v>103</v>
      </c>
      <c r="C20" s="17">
        <v>55304</v>
      </c>
      <c r="D20" s="17">
        <v>895583</v>
      </c>
      <c r="E20" s="30">
        <v>96</v>
      </c>
      <c r="F20" s="30">
        <v>1670</v>
      </c>
      <c r="G20" s="29">
        <f t="shared" si="0"/>
        <v>576.0833333333334</v>
      </c>
      <c r="H20" s="29">
        <f t="shared" si="1"/>
        <v>536.277245508982</v>
      </c>
      <c r="J20" s="17">
        <f t="shared" si="2"/>
        <v>950887</v>
      </c>
      <c r="K20" s="15">
        <f t="shared" si="3"/>
        <v>1766</v>
      </c>
      <c r="L20" s="13">
        <f t="shared" si="4"/>
        <v>0.06175195375526333</v>
      </c>
      <c r="M20" s="13">
        <f t="shared" si="5"/>
        <v>0.05748502994011976</v>
      </c>
      <c r="N20" s="13">
        <f t="shared" si="6"/>
        <v>1.0742266955342685</v>
      </c>
      <c r="O20" s="17">
        <f t="shared" si="7"/>
        <v>-840279</v>
      </c>
      <c r="P20" s="15">
        <f t="shared" si="8"/>
        <v>-1574</v>
      </c>
      <c r="Q20" s="29">
        <f t="shared" si="9"/>
        <v>39.80608782435138</v>
      </c>
    </row>
    <row r="21" spans="1:17" ht="12.75">
      <c r="A21" s="15" t="s">
        <v>110</v>
      </c>
      <c r="B21" s="27" t="s">
        <v>41</v>
      </c>
      <c r="C21" s="17">
        <v>115173</v>
      </c>
      <c r="D21" s="17">
        <v>1106269</v>
      </c>
      <c r="E21" s="30">
        <v>152</v>
      </c>
      <c r="F21" s="30">
        <v>1273</v>
      </c>
      <c r="G21" s="29">
        <f t="shared" si="0"/>
        <v>757.7171052631579</v>
      </c>
      <c r="H21" s="29">
        <f t="shared" si="1"/>
        <v>869.0251374705421</v>
      </c>
      <c r="J21" s="17">
        <f t="shared" si="2"/>
        <v>1221442</v>
      </c>
      <c r="K21" s="15">
        <f t="shared" si="3"/>
        <v>1425</v>
      </c>
      <c r="L21" s="13">
        <f t="shared" si="4"/>
        <v>0.10410939834705664</v>
      </c>
      <c r="M21" s="13">
        <f t="shared" si="5"/>
        <v>0.11940298507462686</v>
      </c>
      <c r="N21" s="13">
        <f t="shared" si="6"/>
        <v>0.8719162111565993</v>
      </c>
      <c r="O21" s="17">
        <f t="shared" si="7"/>
        <v>-991096</v>
      </c>
      <c r="P21" s="15">
        <f t="shared" si="8"/>
        <v>-1121</v>
      </c>
      <c r="Q21" s="29">
        <f t="shared" si="9"/>
        <v>-111.30803220738414</v>
      </c>
    </row>
    <row r="22" spans="1:17" ht="12.75">
      <c r="A22" s="15" t="s">
        <v>114</v>
      </c>
      <c r="B22" s="27" t="s">
        <v>89</v>
      </c>
      <c r="C22" s="17">
        <v>129324</v>
      </c>
      <c r="D22" s="17">
        <v>1106722</v>
      </c>
      <c r="E22" s="30">
        <v>168</v>
      </c>
      <c r="F22" s="30">
        <v>1169</v>
      </c>
      <c r="G22" s="29">
        <f t="shared" si="0"/>
        <v>769.7857142857143</v>
      </c>
      <c r="H22" s="29">
        <f t="shared" si="1"/>
        <v>946.7254063301967</v>
      </c>
      <c r="J22" s="17">
        <f t="shared" si="2"/>
        <v>1236046</v>
      </c>
      <c r="K22" s="15">
        <f t="shared" si="3"/>
        <v>1337</v>
      </c>
      <c r="L22" s="13">
        <f t="shared" si="4"/>
        <v>0.11685319348490407</v>
      </c>
      <c r="M22" s="13">
        <f t="shared" si="5"/>
        <v>0.1437125748502994</v>
      </c>
      <c r="N22" s="13">
        <f t="shared" si="6"/>
        <v>0.8131034713324575</v>
      </c>
      <c r="O22" s="17">
        <f t="shared" si="7"/>
        <v>-977398</v>
      </c>
      <c r="P22" s="15">
        <f t="shared" si="8"/>
        <v>-1001</v>
      </c>
      <c r="Q22" s="29">
        <f t="shared" si="9"/>
        <v>-176.9396920444824</v>
      </c>
    </row>
    <row r="23" spans="1:17" ht="12.75">
      <c r="A23" s="15" t="s">
        <v>118</v>
      </c>
      <c r="B23" s="27" t="s">
        <v>58</v>
      </c>
      <c r="C23" s="17">
        <v>1537606</v>
      </c>
      <c r="D23" s="17">
        <v>2247130</v>
      </c>
      <c r="E23" s="30">
        <v>1657</v>
      </c>
      <c r="F23" s="30">
        <v>2628</v>
      </c>
      <c r="G23" s="29">
        <v>927.9456849728425</v>
      </c>
      <c r="H23" s="29">
        <v>855.072298325723</v>
      </c>
      <c r="J23" s="17">
        <v>3784736</v>
      </c>
      <c r="K23" s="15">
        <v>4285</v>
      </c>
      <c r="L23" s="13">
        <f t="shared" si="4"/>
        <v>0.684253247475669</v>
      </c>
      <c r="M23" s="13">
        <f t="shared" si="5"/>
        <v>0.630517503805175</v>
      </c>
      <c r="N23" s="13">
        <f t="shared" si="6"/>
        <v>1.0852248246023284</v>
      </c>
      <c r="O23" s="17">
        <f t="shared" si="7"/>
        <v>-709524</v>
      </c>
      <c r="P23" s="15">
        <f t="shared" si="8"/>
        <v>-971</v>
      </c>
      <c r="Q23" s="29">
        <f t="shared" si="9"/>
        <v>72.87338664711956</v>
      </c>
    </row>
    <row r="24" spans="1:17" ht="12.75">
      <c r="A24" s="15" t="s">
        <v>112</v>
      </c>
      <c r="B24" s="27" t="s">
        <v>46</v>
      </c>
      <c r="C24" s="17">
        <v>79670</v>
      </c>
      <c r="D24" s="17">
        <v>671534</v>
      </c>
      <c r="E24" s="30">
        <v>82</v>
      </c>
      <c r="F24" s="30">
        <v>1018</v>
      </c>
      <c r="G24" s="29">
        <f aca="true" t="shared" si="10" ref="G24:G55">C24/E24</f>
        <v>971.5853658536586</v>
      </c>
      <c r="H24" s="29">
        <f aca="true" t="shared" si="11" ref="H24:H55">D24/F24</f>
        <v>659.6601178781925</v>
      </c>
      <c r="J24" s="17">
        <f aca="true" t="shared" si="12" ref="J24:J55">SUM(C24:D24)</f>
        <v>751204</v>
      </c>
      <c r="K24" s="15">
        <f aca="true" t="shared" si="13" ref="K24:K55">SUM(E24:F24)</f>
        <v>1100</v>
      </c>
      <c r="L24" s="13">
        <f t="shared" si="4"/>
        <v>0.11863881798985607</v>
      </c>
      <c r="M24" s="13">
        <f t="shared" si="5"/>
        <v>0.08055009823182711</v>
      </c>
      <c r="N24" s="13">
        <f t="shared" si="6"/>
        <v>1.4728575208984571</v>
      </c>
      <c r="O24" s="17">
        <f t="shared" si="7"/>
        <v>-591864</v>
      </c>
      <c r="P24" s="15">
        <f t="shared" si="8"/>
        <v>-936</v>
      </c>
      <c r="Q24" s="29">
        <f t="shared" si="9"/>
        <v>311.92524797546605</v>
      </c>
    </row>
    <row r="25" spans="1:17" ht="12.75">
      <c r="A25" s="15" t="s">
        <v>107</v>
      </c>
      <c r="B25" s="27" t="s">
        <v>63</v>
      </c>
      <c r="C25" s="17">
        <v>1810451</v>
      </c>
      <c r="D25" s="17">
        <v>2219776</v>
      </c>
      <c r="E25" s="30">
        <v>2075</v>
      </c>
      <c r="F25" s="30">
        <v>2980</v>
      </c>
      <c r="G25" s="29">
        <f t="shared" si="10"/>
        <v>872.5065060240964</v>
      </c>
      <c r="H25" s="29">
        <f t="shared" si="11"/>
        <v>744.8912751677852</v>
      </c>
      <c r="J25" s="17">
        <f t="shared" si="12"/>
        <v>4030227</v>
      </c>
      <c r="K25" s="15">
        <f t="shared" si="13"/>
        <v>5055</v>
      </c>
      <c r="L25" s="13">
        <f t="shared" si="4"/>
        <v>0.815600763320263</v>
      </c>
      <c r="M25" s="13">
        <f t="shared" si="5"/>
        <v>0.6963087248322147</v>
      </c>
      <c r="N25" s="13">
        <f t="shared" si="6"/>
        <v>1.1713206143105463</v>
      </c>
      <c r="O25" s="17">
        <f t="shared" si="7"/>
        <v>-409325</v>
      </c>
      <c r="P25" s="15">
        <f t="shared" si="8"/>
        <v>-905</v>
      </c>
      <c r="Q25" s="29">
        <f t="shared" si="9"/>
        <v>127.6152308563112</v>
      </c>
    </row>
    <row r="26" spans="1:17" ht="12.75">
      <c r="A26" s="15" t="s">
        <v>110</v>
      </c>
      <c r="B26" s="27" t="s">
        <v>34</v>
      </c>
      <c r="C26" s="17">
        <v>61337</v>
      </c>
      <c r="D26" s="17">
        <v>1412357</v>
      </c>
      <c r="E26" s="30">
        <v>55</v>
      </c>
      <c r="F26" s="30">
        <v>958</v>
      </c>
      <c r="G26" s="29">
        <f t="shared" si="10"/>
        <v>1115.2181818181818</v>
      </c>
      <c r="H26" s="29">
        <f t="shared" si="11"/>
        <v>1474.276617954071</v>
      </c>
      <c r="J26" s="17">
        <f t="shared" si="12"/>
        <v>1473694</v>
      </c>
      <c r="K26" s="15">
        <f t="shared" si="13"/>
        <v>1013</v>
      </c>
      <c r="L26" s="13">
        <f t="shared" si="4"/>
        <v>0.04342882146652723</v>
      </c>
      <c r="M26" s="13">
        <f t="shared" si="5"/>
        <v>0.05741127348643006</v>
      </c>
      <c r="N26" s="13">
        <f t="shared" si="6"/>
        <v>0.7564511084533289</v>
      </c>
      <c r="O26" s="17">
        <f t="shared" si="7"/>
        <v>-1351020</v>
      </c>
      <c r="P26" s="15">
        <f t="shared" si="8"/>
        <v>-903</v>
      </c>
      <c r="Q26" s="29">
        <f t="shared" si="9"/>
        <v>-359.0584361358892</v>
      </c>
    </row>
    <row r="27" spans="1:17" ht="12.75">
      <c r="A27" s="15" t="s">
        <v>115</v>
      </c>
      <c r="B27" s="27" t="s">
        <v>23</v>
      </c>
      <c r="C27" s="17">
        <v>306405</v>
      </c>
      <c r="D27" s="17">
        <v>732741</v>
      </c>
      <c r="E27" s="30">
        <v>357</v>
      </c>
      <c r="F27" s="30">
        <v>1221</v>
      </c>
      <c r="G27" s="29">
        <f t="shared" si="10"/>
        <v>858.2773109243698</v>
      </c>
      <c r="H27" s="29">
        <f t="shared" si="11"/>
        <v>600.1154791154792</v>
      </c>
      <c r="J27" s="17">
        <f t="shared" si="12"/>
        <v>1039146</v>
      </c>
      <c r="K27" s="15">
        <f t="shared" si="13"/>
        <v>1578</v>
      </c>
      <c r="L27" s="13">
        <f t="shared" si="4"/>
        <v>0.41816276146687575</v>
      </c>
      <c r="M27" s="13">
        <f t="shared" si="5"/>
        <v>0.29238329238329236</v>
      </c>
      <c r="N27" s="13">
        <f t="shared" si="6"/>
        <v>1.4301869236724236</v>
      </c>
      <c r="O27" s="17">
        <f t="shared" si="7"/>
        <v>-426336</v>
      </c>
      <c r="P27" s="15">
        <f t="shared" si="8"/>
        <v>-864</v>
      </c>
      <c r="Q27" s="29">
        <f t="shared" si="9"/>
        <v>258.1618318088906</v>
      </c>
    </row>
    <row r="28" spans="1:17" ht="12.75">
      <c r="A28" s="15" t="s">
        <v>112</v>
      </c>
      <c r="B28" s="27" t="s">
        <v>73</v>
      </c>
      <c r="C28" s="17">
        <v>389674</v>
      </c>
      <c r="D28" s="17">
        <v>930421</v>
      </c>
      <c r="E28" s="30">
        <v>538</v>
      </c>
      <c r="F28" s="30">
        <v>1392</v>
      </c>
      <c r="G28" s="29">
        <f t="shared" si="10"/>
        <v>724.3011152416357</v>
      </c>
      <c r="H28" s="29">
        <f t="shared" si="11"/>
        <v>668.4058908045977</v>
      </c>
      <c r="J28" s="17">
        <f t="shared" si="12"/>
        <v>1320095</v>
      </c>
      <c r="K28" s="15">
        <f t="shared" si="13"/>
        <v>1930</v>
      </c>
      <c r="L28" s="13">
        <f t="shared" si="4"/>
        <v>0.41881470861040326</v>
      </c>
      <c r="M28" s="13">
        <f t="shared" si="5"/>
        <v>0.3864942528735632</v>
      </c>
      <c r="N28" s="13">
        <f t="shared" si="6"/>
        <v>1.0836246735793333</v>
      </c>
      <c r="O28" s="17">
        <f t="shared" si="7"/>
        <v>-540747</v>
      </c>
      <c r="P28" s="15">
        <f t="shared" si="8"/>
        <v>-854</v>
      </c>
      <c r="Q28" s="29">
        <f t="shared" si="9"/>
        <v>55.895224437037996</v>
      </c>
    </row>
    <row r="29" spans="1:17" ht="12.75">
      <c r="A29" s="15" t="s">
        <v>109</v>
      </c>
      <c r="B29" s="27" t="s">
        <v>61</v>
      </c>
      <c r="C29" s="17">
        <v>634860</v>
      </c>
      <c r="D29" s="17">
        <v>1545902</v>
      </c>
      <c r="E29" s="30">
        <v>449</v>
      </c>
      <c r="F29" s="30">
        <v>1105</v>
      </c>
      <c r="G29" s="29">
        <f t="shared" si="10"/>
        <v>1413.9420935412027</v>
      </c>
      <c r="H29" s="29">
        <f t="shared" si="11"/>
        <v>1399.006334841629</v>
      </c>
      <c r="J29" s="17">
        <f t="shared" si="12"/>
        <v>2180762</v>
      </c>
      <c r="K29" s="15">
        <f t="shared" si="13"/>
        <v>1554</v>
      </c>
      <c r="L29" s="13">
        <f t="shared" si="4"/>
        <v>0.4106728628334784</v>
      </c>
      <c r="M29" s="13">
        <f t="shared" si="5"/>
        <v>0.4063348416289593</v>
      </c>
      <c r="N29" s="13">
        <f t="shared" si="6"/>
        <v>1.0106759764610103</v>
      </c>
      <c r="O29" s="17">
        <f t="shared" si="7"/>
        <v>-911042</v>
      </c>
      <c r="P29" s="15">
        <f t="shared" si="8"/>
        <v>-656</v>
      </c>
      <c r="Q29" s="29">
        <f t="shared" si="9"/>
        <v>14.935758699573626</v>
      </c>
    </row>
    <row r="30" spans="1:17" ht="12.75">
      <c r="A30" s="15" t="s">
        <v>115</v>
      </c>
      <c r="B30" s="27" t="s">
        <v>76</v>
      </c>
      <c r="C30" s="17">
        <v>62232</v>
      </c>
      <c r="D30" s="17">
        <v>647205</v>
      </c>
      <c r="E30" s="30">
        <v>74</v>
      </c>
      <c r="F30" s="30">
        <v>704</v>
      </c>
      <c r="G30" s="29">
        <f t="shared" si="10"/>
        <v>840.972972972973</v>
      </c>
      <c r="H30" s="29">
        <f t="shared" si="11"/>
        <v>919.3252840909091</v>
      </c>
      <c r="J30" s="17">
        <f t="shared" si="12"/>
        <v>709437</v>
      </c>
      <c r="K30" s="15">
        <f t="shared" si="13"/>
        <v>778</v>
      </c>
      <c r="L30" s="13">
        <f t="shared" si="4"/>
        <v>0.09615500498296521</v>
      </c>
      <c r="M30" s="13">
        <f t="shared" si="5"/>
        <v>0.10511363636363637</v>
      </c>
      <c r="N30" s="13">
        <f t="shared" si="6"/>
        <v>0.9147719392973988</v>
      </c>
      <c r="O30" s="17">
        <f t="shared" si="7"/>
        <v>-584973</v>
      </c>
      <c r="P30" s="15">
        <f t="shared" si="8"/>
        <v>-630</v>
      </c>
      <c r="Q30" s="29">
        <f t="shared" si="9"/>
        <v>-78.3523111179361</v>
      </c>
    </row>
    <row r="31" spans="1:17" ht="12.75">
      <c r="A31" s="15" t="s">
        <v>107</v>
      </c>
      <c r="B31" s="27" t="s">
        <v>97</v>
      </c>
      <c r="C31" s="17">
        <v>78645</v>
      </c>
      <c r="D31" s="17">
        <v>511551</v>
      </c>
      <c r="E31" s="30">
        <v>77</v>
      </c>
      <c r="F31" s="30">
        <v>656</v>
      </c>
      <c r="G31" s="29">
        <f t="shared" si="10"/>
        <v>1021.3636363636364</v>
      </c>
      <c r="H31" s="29">
        <f t="shared" si="11"/>
        <v>779.8033536585366</v>
      </c>
      <c r="J31" s="17">
        <f t="shared" si="12"/>
        <v>590196</v>
      </c>
      <c r="K31" s="15">
        <f t="shared" si="13"/>
        <v>733</v>
      </c>
      <c r="L31" s="13">
        <f t="shared" si="4"/>
        <v>0.15373833694001185</v>
      </c>
      <c r="M31" s="13">
        <f t="shared" si="5"/>
        <v>0.1173780487804878</v>
      </c>
      <c r="N31" s="13">
        <f t="shared" si="6"/>
        <v>1.3097707666577632</v>
      </c>
      <c r="O31" s="17">
        <f t="shared" si="7"/>
        <v>-432906</v>
      </c>
      <c r="P31" s="15">
        <f t="shared" si="8"/>
        <v>-579</v>
      </c>
      <c r="Q31" s="29">
        <f t="shared" si="9"/>
        <v>241.56028270509978</v>
      </c>
    </row>
    <row r="32" spans="1:17" ht="12.75">
      <c r="A32" s="15" t="s">
        <v>112</v>
      </c>
      <c r="B32" s="27" t="s">
        <v>93</v>
      </c>
      <c r="C32" s="17">
        <v>75078</v>
      </c>
      <c r="D32" s="17">
        <v>467374</v>
      </c>
      <c r="E32" s="30">
        <v>93</v>
      </c>
      <c r="F32" s="30">
        <v>570</v>
      </c>
      <c r="G32" s="29">
        <f t="shared" si="10"/>
        <v>807.2903225806451</v>
      </c>
      <c r="H32" s="29">
        <f t="shared" si="11"/>
        <v>819.9543859649123</v>
      </c>
      <c r="J32" s="17">
        <f t="shared" si="12"/>
        <v>542452</v>
      </c>
      <c r="K32" s="15">
        <f t="shared" si="13"/>
        <v>663</v>
      </c>
      <c r="L32" s="13">
        <f t="shared" si="4"/>
        <v>0.1606379473398178</v>
      </c>
      <c r="M32" s="13">
        <f t="shared" si="5"/>
        <v>0.1631578947368421</v>
      </c>
      <c r="N32" s="13">
        <f t="shared" si="6"/>
        <v>0.9845551611150123</v>
      </c>
      <c r="O32" s="17">
        <f t="shared" si="7"/>
        <v>-392296</v>
      </c>
      <c r="P32" s="15">
        <f t="shared" si="8"/>
        <v>-477</v>
      </c>
      <c r="Q32" s="29">
        <f t="shared" si="9"/>
        <v>-12.664063384267138</v>
      </c>
    </row>
    <row r="33" spans="1:17" ht="12.75">
      <c r="A33" s="15" t="s">
        <v>114</v>
      </c>
      <c r="B33" s="27" t="s">
        <v>33</v>
      </c>
      <c r="C33" s="17">
        <v>40461</v>
      </c>
      <c r="D33" s="17">
        <v>453100</v>
      </c>
      <c r="E33" s="30">
        <v>47</v>
      </c>
      <c r="F33" s="30">
        <v>521</v>
      </c>
      <c r="G33" s="29">
        <f t="shared" si="10"/>
        <v>860.8723404255319</v>
      </c>
      <c r="H33" s="29">
        <f t="shared" si="11"/>
        <v>869.6737044145873</v>
      </c>
      <c r="J33" s="17">
        <f t="shared" si="12"/>
        <v>493561</v>
      </c>
      <c r="K33" s="15">
        <f t="shared" si="13"/>
        <v>568</v>
      </c>
      <c r="L33" s="13">
        <f t="shared" si="4"/>
        <v>0.08929816817479586</v>
      </c>
      <c r="M33" s="13">
        <f t="shared" si="5"/>
        <v>0.09021113243761997</v>
      </c>
      <c r="N33" s="13">
        <f t="shared" si="6"/>
        <v>0.989879694022737</v>
      </c>
      <c r="O33" s="17">
        <f t="shared" si="7"/>
        <v>-412639</v>
      </c>
      <c r="P33" s="15">
        <f t="shared" si="8"/>
        <v>-474</v>
      </c>
      <c r="Q33" s="29">
        <f t="shared" si="9"/>
        <v>-8.801363989055403</v>
      </c>
    </row>
    <row r="34" spans="1:17" ht="12.75">
      <c r="A34" s="15" t="s">
        <v>115</v>
      </c>
      <c r="B34" s="27" t="s">
        <v>83</v>
      </c>
      <c r="C34" s="17">
        <v>89984</v>
      </c>
      <c r="D34" s="17">
        <v>360856</v>
      </c>
      <c r="E34" s="30">
        <v>99</v>
      </c>
      <c r="F34" s="30">
        <v>469</v>
      </c>
      <c r="G34" s="29">
        <f t="shared" si="10"/>
        <v>908.929292929293</v>
      </c>
      <c r="H34" s="29">
        <f t="shared" si="11"/>
        <v>769.4157782515991</v>
      </c>
      <c r="J34" s="17">
        <f t="shared" si="12"/>
        <v>450840</v>
      </c>
      <c r="K34" s="15">
        <f t="shared" si="13"/>
        <v>568</v>
      </c>
      <c r="L34" s="13">
        <f t="shared" si="4"/>
        <v>0.2493626266433148</v>
      </c>
      <c r="M34" s="13">
        <f t="shared" si="5"/>
        <v>0.21108742004264391</v>
      </c>
      <c r="N34" s="13">
        <f t="shared" si="6"/>
        <v>1.181323958542572</v>
      </c>
      <c r="O34" s="17">
        <f t="shared" si="7"/>
        <v>-270872</v>
      </c>
      <c r="P34" s="15">
        <f t="shared" si="8"/>
        <v>-370</v>
      </c>
      <c r="Q34" s="29">
        <f t="shared" si="9"/>
        <v>139.51351467769382</v>
      </c>
    </row>
    <row r="35" spans="1:17" ht="12.75">
      <c r="A35" s="15" t="s">
        <v>115</v>
      </c>
      <c r="B35" s="27" t="s">
        <v>78</v>
      </c>
      <c r="C35" s="17">
        <v>503360</v>
      </c>
      <c r="D35" s="17">
        <v>767465</v>
      </c>
      <c r="E35" s="30">
        <v>726</v>
      </c>
      <c r="F35" s="30">
        <v>1071</v>
      </c>
      <c r="G35" s="29">
        <f t="shared" si="10"/>
        <v>693.3333333333334</v>
      </c>
      <c r="H35" s="29">
        <f t="shared" si="11"/>
        <v>716.5873015873016</v>
      </c>
      <c r="J35" s="17">
        <f t="shared" si="12"/>
        <v>1270825</v>
      </c>
      <c r="K35" s="15">
        <f t="shared" si="13"/>
        <v>1797</v>
      </c>
      <c r="L35" s="13">
        <f t="shared" si="4"/>
        <v>0.6558735577518193</v>
      </c>
      <c r="M35" s="13">
        <f t="shared" si="5"/>
        <v>0.6778711484593838</v>
      </c>
      <c r="N35" s="13">
        <f t="shared" si="6"/>
        <v>0.9675490087495847</v>
      </c>
      <c r="O35" s="17">
        <f t="shared" si="7"/>
        <v>-264105</v>
      </c>
      <c r="P35" s="15">
        <f t="shared" si="8"/>
        <v>-345</v>
      </c>
      <c r="Q35" s="29">
        <f t="shared" si="9"/>
        <v>-23.253968253968196</v>
      </c>
    </row>
    <row r="36" spans="1:17" ht="12.75">
      <c r="A36" s="15" t="s">
        <v>118</v>
      </c>
      <c r="B36" s="27" t="s">
        <v>56</v>
      </c>
      <c r="C36" s="17">
        <v>18835</v>
      </c>
      <c r="D36" s="17">
        <v>354419</v>
      </c>
      <c r="E36" s="30">
        <v>26</v>
      </c>
      <c r="F36" s="30">
        <v>321</v>
      </c>
      <c r="G36" s="29">
        <f t="shared" si="10"/>
        <v>724.4230769230769</v>
      </c>
      <c r="H36" s="29">
        <f t="shared" si="11"/>
        <v>1104.1090342679129</v>
      </c>
      <c r="J36" s="17">
        <f t="shared" si="12"/>
        <v>373254</v>
      </c>
      <c r="K36" s="15">
        <f t="shared" si="13"/>
        <v>347</v>
      </c>
      <c r="L36" s="13">
        <f t="shared" si="4"/>
        <v>0.05314331342281311</v>
      </c>
      <c r="M36" s="13">
        <f t="shared" si="5"/>
        <v>0.08099688473520249</v>
      </c>
      <c r="N36" s="13">
        <f t="shared" si="6"/>
        <v>0.6561155234124233</v>
      </c>
      <c r="O36" s="17">
        <f t="shared" si="7"/>
        <v>-335584</v>
      </c>
      <c r="P36" s="15">
        <f t="shared" si="8"/>
        <v>-295</v>
      </c>
      <c r="Q36" s="29">
        <f t="shared" si="9"/>
        <v>-379.68595734483597</v>
      </c>
    </row>
    <row r="37" spans="1:17" ht="12.75">
      <c r="A37" s="15" t="s">
        <v>118</v>
      </c>
      <c r="B37" s="27" t="s">
        <v>25</v>
      </c>
      <c r="C37" s="17">
        <v>355150</v>
      </c>
      <c r="D37" s="17">
        <v>716161</v>
      </c>
      <c r="E37" s="30">
        <v>210</v>
      </c>
      <c r="F37" s="30">
        <v>499</v>
      </c>
      <c r="G37" s="29">
        <f t="shared" si="10"/>
        <v>1691.1904761904761</v>
      </c>
      <c r="H37" s="29">
        <f t="shared" si="11"/>
        <v>1435.192384769539</v>
      </c>
      <c r="J37" s="17">
        <f t="shared" si="12"/>
        <v>1071311</v>
      </c>
      <c r="K37" s="15">
        <f t="shared" si="13"/>
        <v>709</v>
      </c>
      <c r="L37" s="13">
        <f aca="true" t="shared" si="14" ref="L37:L68">C37/D37</f>
        <v>0.4959080430238452</v>
      </c>
      <c r="M37" s="13">
        <f aca="true" t="shared" si="15" ref="M37:M68">E37/F37</f>
        <v>0.42084168336673344</v>
      </c>
      <c r="N37" s="13">
        <f aca="true" t="shared" si="16" ref="N37:N68">G37/H37</f>
        <v>1.1783719688995178</v>
      </c>
      <c r="O37" s="17">
        <f aca="true" t="shared" si="17" ref="O37:O68">C37-D37</f>
        <v>-361011</v>
      </c>
      <c r="P37" s="15">
        <f aca="true" t="shared" si="18" ref="P37:P68">E37-F37</f>
        <v>-289</v>
      </c>
      <c r="Q37" s="29">
        <f aca="true" t="shared" si="19" ref="Q37:Q68">G37-H37</f>
        <v>255.99809142093704</v>
      </c>
    </row>
    <row r="38" spans="1:17" ht="12.75">
      <c r="A38" s="15" t="s">
        <v>116</v>
      </c>
      <c r="B38" s="27" t="s">
        <v>17</v>
      </c>
      <c r="C38" s="17">
        <v>193450</v>
      </c>
      <c r="D38" s="17">
        <v>325790</v>
      </c>
      <c r="E38" s="30">
        <v>319</v>
      </c>
      <c r="F38" s="30">
        <v>562</v>
      </c>
      <c r="G38" s="29">
        <f t="shared" si="10"/>
        <v>606.4263322884012</v>
      </c>
      <c r="H38" s="29">
        <f t="shared" si="11"/>
        <v>579.6975088967971</v>
      </c>
      <c r="J38" s="17">
        <f t="shared" si="12"/>
        <v>519240</v>
      </c>
      <c r="K38" s="15">
        <f t="shared" si="13"/>
        <v>881</v>
      </c>
      <c r="L38" s="13">
        <f t="shared" si="14"/>
        <v>0.5937874090671905</v>
      </c>
      <c r="M38" s="13">
        <f t="shared" si="15"/>
        <v>0.5676156583629893</v>
      </c>
      <c r="N38" s="13">
        <f t="shared" si="16"/>
        <v>1.0461082253785614</v>
      </c>
      <c r="O38" s="17">
        <f t="shared" si="17"/>
        <v>-132340</v>
      </c>
      <c r="P38" s="15">
        <f t="shared" si="18"/>
        <v>-243</v>
      </c>
      <c r="Q38" s="29">
        <f t="shared" si="19"/>
        <v>26.728823391604124</v>
      </c>
    </row>
    <row r="39" spans="1:17" ht="12.75">
      <c r="A39" s="15" t="s">
        <v>114</v>
      </c>
      <c r="B39" s="27" t="s">
        <v>47</v>
      </c>
      <c r="C39" s="17">
        <v>16997</v>
      </c>
      <c r="D39" s="17">
        <v>220363</v>
      </c>
      <c r="E39" s="30">
        <v>23</v>
      </c>
      <c r="F39" s="30">
        <v>212</v>
      </c>
      <c r="G39" s="29">
        <f t="shared" si="10"/>
        <v>739</v>
      </c>
      <c r="H39" s="29">
        <f t="shared" si="11"/>
        <v>1039.448113207547</v>
      </c>
      <c r="J39" s="17">
        <f t="shared" si="12"/>
        <v>237360</v>
      </c>
      <c r="K39" s="15">
        <f t="shared" si="13"/>
        <v>235</v>
      </c>
      <c r="L39" s="13">
        <f t="shared" si="14"/>
        <v>0.07713182340048012</v>
      </c>
      <c r="M39" s="13">
        <f t="shared" si="15"/>
        <v>0.10849056603773585</v>
      </c>
      <c r="N39" s="13">
        <f t="shared" si="16"/>
        <v>0.7109541983000777</v>
      </c>
      <c r="O39" s="17">
        <f t="shared" si="17"/>
        <v>-203366</v>
      </c>
      <c r="P39" s="15">
        <f t="shared" si="18"/>
        <v>-189</v>
      </c>
      <c r="Q39" s="29">
        <f t="shared" si="19"/>
        <v>-300.44811320754707</v>
      </c>
    </row>
    <row r="40" spans="1:17" ht="12.75">
      <c r="A40" s="15" t="s">
        <v>112</v>
      </c>
      <c r="B40" s="27" t="s">
        <v>98</v>
      </c>
      <c r="C40" s="17">
        <v>24805</v>
      </c>
      <c r="D40" s="17">
        <v>133933</v>
      </c>
      <c r="E40" s="30">
        <v>23</v>
      </c>
      <c r="F40" s="30">
        <v>200</v>
      </c>
      <c r="G40" s="29">
        <f t="shared" si="10"/>
        <v>1078.4782608695652</v>
      </c>
      <c r="H40" s="29">
        <f t="shared" si="11"/>
        <v>669.665</v>
      </c>
      <c r="J40" s="17">
        <f t="shared" si="12"/>
        <v>158738</v>
      </c>
      <c r="K40" s="15">
        <f t="shared" si="13"/>
        <v>223</v>
      </c>
      <c r="L40" s="13">
        <f t="shared" si="14"/>
        <v>0.18520454256979235</v>
      </c>
      <c r="M40" s="13">
        <f t="shared" si="15"/>
        <v>0.115</v>
      </c>
      <c r="N40" s="13">
        <f t="shared" si="16"/>
        <v>1.6104742832155858</v>
      </c>
      <c r="O40" s="17">
        <f t="shared" si="17"/>
        <v>-109128</v>
      </c>
      <c r="P40" s="15">
        <f t="shared" si="18"/>
        <v>-177</v>
      </c>
      <c r="Q40" s="29">
        <f t="shared" si="19"/>
        <v>408.8132608695653</v>
      </c>
    </row>
    <row r="41" spans="1:17" ht="12.75">
      <c r="A41" s="15" t="s">
        <v>114</v>
      </c>
      <c r="B41" s="27" t="s">
        <v>95</v>
      </c>
      <c r="C41" s="17">
        <v>12281</v>
      </c>
      <c r="D41" s="17">
        <v>121782</v>
      </c>
      <c r="E41" s="30">
        <v>6</v>
      </c>
      <c r="F41" s="30">
        <v>174</v>
      </c>
      <c r="G41" s="29">
        <f t="shared" si="10"/>
        <v>2046.8333333333333</v>
      </c>
      <c r="H41" s="29">
        <f t="shared" si="11"/>
        <v>699.8965517241379</v>
      </c>
      <c r="J41" s="17">
        <f t="shared" si="12"/>
        <v>134063</v>
      </c>
      <c r="K41" s="15">
        <f t="shared" si="13"/>
        <v>180</v>
      </c>
      <c r="L41" s="13">
        <f t="shared" si="14"/>
        <v>0.10084413131661493</v>
      </c>
      <c r="M41" s="13">
        <f t="shared" si="15"/>
        <v>0.034482758620689655</v>
      </c>
      <c r="N41" s="13">
        <f t="shared" si="16"/>
        <v>2.9244798081818333</v>
      </c>
      <c r="O41" s="17">
        <f t="shared" si="17"/>
        <v>-109501</v>
      </c>
      <c r="P41" s="15">
        <f t="shared" si="18"/>
        <v>-168</v>
      </c>
      <c r="Q41" s="29">
        <f t="shared" si="19"/>
        <v>1346.9367816091954</v>
      </c>
    </row>
    <row r="42" spans="1:17" ht="12.75">
      <c r="A42" s="15" t="s">
        <v>115</v>
      </c>
      <c r="B42" s="27" t="s">
        <v>91</v>
      </c>
      <c r="C42" s="17">
        <v>2050</v>
      </c>
      <c r="D42" s="17">
        <v>139071</v>
      </c>
      <c r="E42" s="30">
        <v>4</v>
      </c>
      <c r="F42" s="30">
        <v>172</v>
      </c>
      <c r="G42" s="29">
        <f t="shared" si="10"/>
        <v>512.5</v>
      </c>
      <c r="H42" s="29">
        <f t="shared" si="11"/>
        <v>808.5523255813954</v>
      </c>
      <c r="J42" s="17">
        <f t="shared" si="12"/>
        <v>141121</v>
      </c>
      <c r="K42" s="15">
        <f t="shared" si="13"/>
        <v>176</v>
      </c>
      <c r="L42" s="13">
        <f t="shared" si="14"/>
        <v>0.014740672030833171</v>
      </c>
      <c r="M42" s="13">
        <f t="shared" si="15"/>
        <v>0.023255813953488372</v>
      </c>
      <c r="N42" s="13">
        <f t="shared" si="16"/>
        <v>0.6338488973258264</v>
      </c>
      <c r="O42" s="17">
        <f t="shared" si="17"/>
        <v>-137021</v>
      </c>
      <c r="P42" s="15">
        <f t="shared" si="18"/>
        <v>-168</v>
      </c>
      <c r="Q42" s="29">
        <f t="shared" si="19"/>
        <v>-296.0523255813954</v>
      </c>
    </row>
    <row r="43" spans="1:17" ht="12.75">
      <c r="A43" s="15" t="s">
        <v>110</v>
      </c>
      <c r="B43" s="27" t="s">
        <v>94</v>
      </c>
      <c r="C43" s="17">
        <v>39590</v>
      </c>
      <c r="D43" s="17">
        <v>151945</v>
      </c>
      <c r="E43" s="30">
        <v>56</v>
      </c>
      <c r="F43" s="30">
        <v>210</v>
      </c>
      <c r="G43" s="29">
        <f t="shared" si="10"/>
        <v>706.9642857142857</v>
      </c>
      <c r="H43" s="29">
        <f t="shared" si="11"/>
        <v>723.547619047619</v>
      </c>
      <c r="J43" s="17">
        <f t="shared" si="12"/>
        <v>191535</v>
      </c>
      <c r="K43" s="15">
        <f t="shared" si="13"/>
        <v>266</v>
      </c>
      <c r="L43" s="13">
        <f t="shared" si="14"/>
        <v>0.2605548060153345</v>
      </c>
      <c r="M43" s="13">
        <f t="shared" si="15"/>
        <v>0.26666666666666666</v>
      </c>
      <c r="N43" s="13">
        <f t="shared" si="16"/>
        <v>0.9770805225575043</v>
      </c>
      <c r="O43" s="17">
        <f t="shared" si="17"/>
        <v>-112355</v>
      </c>
      <c r="P43" s="15">
        <f t="shared" si="18"/>
        <v>-154</v>
      </c>
      <c r="Q43" s="29">
        <f t="shared" si="19"/>
        <v>-16.58333333333337</v>
      </c>
    </row>
    <row r="44" spans="1:17" ht="12.75">
      <c r="A44" s="15" t="s">
        <v>117</v>
      </c>
      <c r="B44" s="27" t="s">
        <v>32</v>
      </c>
      <c r="C44" s="17">
        <v>106462</v>
      </c>
      <c r="D44" s="17">
        <v>216985</v>
      </c>
      <c r="E44" s="30">
        <v>123</v>
      </c>
      <c r="F44" s="30">
        <v>269</v>
      </c>
      <c r="G44" s="29">
        <f t="shared" si="10"/>
        <v>865.5447154471544</v>
      </c>
      <c r="H44" s="29">
        <f t="shared" si="11"/>
        <v>806.635687732342</v>
      </c>
      <c r="J44" s="17">
        <f t="shared" si="12"/>
        <v>323447</v>
      </c>
      <c r="K44" s="15">
        <f t="shared" si="13"/>
        <v>392</v>
      </c>
      <c r="L44" s="13">
        <f t="shared" si="14"/>
        <v>0.49064221029103394</v>
      </c>
      <c r="M44" s="13">
        <f t="shared" si="15"/>
        <v>0.45724907063197023</v>
      </c>
      <c r="N44" s="13">
        <f t="shared" si="16"/>
        <v>1.073030524945432</v>
      </c>
      <c r="O44" s="17">
        <f t="shared" si="17"/>
        <v>-110523</v>
      </c>
      <c r="P44" s="15">
        <f t="shared" si="18"/>
        <v>-146</v>
      </c>
      <c r="Q44" s="29">
        <f t="shared" si="19"/>
        <v>58.909027714812396</v>
      </c>
    </row>
    <row r="45" spans="1:17" ht="12.75">
      <c r="A45" s="15" t="s">
        <v>118</v>
      </c>
      <c r="B45" s="27" t="s">
        <v>24</v>
      </c>
      <c r="C45" s="17">
        <v>251614</v>
      </c>
      <c r="D45" s="17">
        <v>373531</v>
      </c>
      <c r="E45" s="30">
        <v>489</v>
      </c>
      <c r="F45" s="30">
        <v>605</v>
      </c>
      <c r="G45" s="29">
        <f t="shared" si="10"/>
        <v>514.5480572597137</v>
      </c>
      <c r="H45" s="29">
        <f t="shared" si="11"/>
        <v>617.406611570248</v>
      </c>
      <c r="J45" s="17">
        <f t="shared" si="12"/>
        <v>625145</v>
      </c>
      <c r="K45" s="15">
        <f t="shared" si="13"/>
        <v>1094</v>
      </c>
      <c r="L45" s="13">
        <f t="shared" si="14"/>
        <v>0.6736094192985321</v>
      </c>
      <c r="M45" s="13">
        <f t="shared" si="15"/>
        <v>0.8082644628099174</v>
      </c>
      <c r="N45" s="13">
        <f t="shared" si="16"/>
        <v>0.8334022467803924</v>
      </c>
      <c r="O45" s="17">
        <f t="shared" si="17"/>
        <v>-121917</v>
      </c>
      <c r="P45" s="15">
        <f t="shared" si="18"/>
        <v>-116</v>
      </c>
      <c r="Q45" s="29">
        <f t="shared" si="19"/>
        <v>-102.85855431053426</v>
      </c>
    </row>
    <row r="46" spans="1:17" ht="12.75">
      <c r="A46" s="15" t="s">
        <v>112</v>
      </c>
      <c r="B46" s="27" t="s">
        <v>92</v>
      </c>
      <c r="C46" s="17">
        <v>14990</v>
      </c>
      <c r="D46" s="17">
        <v>103406</v>
      </c>
      <c r="E46" s="30">
        <v>20</v>
      </c>
      <c r="F46" s="30">
        <v>125</v>
      </c>
      <c r="G46" s="29">
        <f t="shared" si="10"/>
        <v>749.5</v>
      </c>
      <c r="H46" s="29">
        <f t="shared" si="11"/>
        <v>827.248</v>
      </c>
      <c r="J46" s="17">
        <f t="shared" si="12"/>
        <v>118396</v>
      </c>
      <c r="K46" s="15">
        <f t="shared" si="13"/>
        <v>145</v>
      </c>
      <c r="L46" s="13">
        <f t="shared" si="14"/>
        <v>0.14496257470552967</v>
      </c>
      <c r="M46" s="13">
        <f t="shared" si="15"/>
        <v>0.16</v>
      </c>
      <c r="N46" s="13">
        <f t="shared" si="16"/>
        <v>0.9060160919095603</v>
      </c>
      <c r="O46" s="17">
        <f t="shared" si="17"/>
        <v>-88416</v>
      </c>
      <c r="P46" s="15">
        <f t="shared" si="18"/>
        <v>-105</v>
      </c>
      <c r="Q46" s="29">
        <f t="shared" si="19"/>
        <v>-77.74800000000005</v>
      </c>
    </row>
    <row r="47" spans="1:17" ht="12.75">
      <c r="A47" s="15" t="s">
        <v>116</v>
      </c>
      <c r="B47" s="27" t="s">
        <v>20</v>
      </c>
      <c r="C47" s="17">
        <v>38217</v>
      </c>
      <c r="D47" s="17">
        <v>93827</v>
      </c>
      <c r="E47" s="30">
        <v>56</v>
      </c>
      <c r="F47" s="30">
        <v>157</v>
      </c>
      <c r="G47" s="29">
        <f t="shared" si="10"/>
        <v>682.4464285714286</v>
      </c>
      <c r="H47" s="29">
        <f t="shared" si="11"/>
        <v>597.624203821656</v>
      </c>
      <c r="J47" s="17">
        <f t="shared" si="12"/>
        <v>132044</v>
      </c>
      <c r="K47" s="15">
        <f t="shared" si="13"/>
        <v>213</v>
      </c>
      <c r="L47" s="13">
        <f t="shared" si="14"/>
        <v>0.40731345987828665</v>
      </c>
      <c r="M47" s="13">
        <f t="shared" si="15"/>
        <v>0.35668789808917195</v>
      </c>
      <c r="N47" s="13">
        <f t="shared" si="16"/>
        <v>1.1419323785873394</v>
      </c>
      <c r="O47" s="17">
        <f t="shared" si="17"/>
        <v>-55610</v>
      </c>
      <c r="P47" s="15">
        <f t="shared" si="18"/>
        <v>-101</v>
      </c>
      <c r="Q47" s="29">
        <f t="shared" si="19"/>
        <v>84.82222474977254</v>
      </c>
    </row>
    <row r="48" spans="1:17" ht="12.75">
      <c r="A48" s="15" t="s">
        <v>107</v>
      </c>
      <c r="B48" s="27" t="s">
        <v>30</v>
      </c>
      <c r="C48" s="17">
        <v>560193</v>
      </c>
      <c r="D48" s="17">
        <v>444163</v>
      </c>
      <c r="E48" s="30">
        <v>652</v>
      </c>
      <c r="F48" s="30">
        <v>745</v>
      </c>
      <c r="G48" s="29">
        <f t="shared" si="10"/>
        <v>859.1917177914111</v>
      </c>
      <c r="H48" s="29">
        <f t="shared" si="11"/>
        <v>596.1919463087248</v>
      </c>
      <c r="J48" s="17">
        <f t="shared" si="12"/>
        <v>1004356</v>
      </c>
      <c r="K48" s="15">
        <f t="shared" si="13"/>
        <v>1397</v>
      </c>
      <c r="L48" s="13">
        <f t="shared" si="14"/>
        <v>1.2612329257502313</v>
      </c>
      <c r="M48" s="13">
        <f t="shared" si="15"/>
        <v>0.8751677852348994</v>
      </c>
      <c r="N48" s="13">
        <f t="shared" si="16"/>
        <v>1.4411327142391448</v>
      </c>
      <c r="O48" s="17">
        <f t="shared" si="17"/>
        <v>116030</v>
      </c>
      <c r="P48" s="15">
        <f t="shared" si="18"/>
        <v>-93</v>
      </c>
      <c r="Q48" s="29">
        <f t="shared" si="19"/>
        <v>262.99977148268624</v>
      </c>
    </row>
    <row r="49" spans="1:17" ht="12.75">
      <c r="A49" s="15" t="s">
        <v>116</v>
      </c>
      <c r="B49" s="27" t="s">
        <v>105</v>
      </c>
      <c r="C49" s="17">
        <v>15495</v>
      </c>
      <c r="D49" s="17">
        <v>61417</v>
      </c>
      <c r="E49" s="30">
        <v>30</v>
      </c>
      <c r="F49" s="30">
        <v>120</v>
      </c>
      <c r="G49" s="29">
        <f t="shared" si="10"/>
        <v>516.5</v>
      </c>
      <c r="H49" s="29">
        <f t="shared" si="11"/>
        <v>511.80833333333334</v>
      </c>
      <c r="J49" s="17">
        <f t="shared" si="12"/>
        <v>76912</v>
      </c>
      <c r="K49" s="15">
        <f t="shared" si="13"/>
        <v>150</v>
      </c>
      <c r="L49" s="13">
        <f t="shared" si="14"/>
        <v>0.25229171076412066</v>
      </c>
      <c r="M49" s="13">
        <f t="shared" si="15"/>
        <v>0.25</v>
      </c>
      <c r="N49" s="13">
        <f t="shared" si="16"/>
        <v>1.0091668430564826</v>
      </c>
      <c r="O49" s="17">
        <f t="shared" si="17"/>
        <v>-45922</v>
      </c>
      <c r="P49" s="15">
        <f t="shared" si="18"/>
        <v>-90</v>
      </c>
      <c r="Q49" s="29">
        <f t="shared" si="19"/>
        <v>4.691666666666663</v>
      </c>
    </row>
    <row r="50" spans="1:17" ht="12.75">
      <c r="A50" s="15" t="s">
        <v>115</v>
      </c>
      <c r="B50" s="27" t="s">
        <v>81</v>
      </c>
      <c r="C50" s="17">
        <v>183939</v>
      </c>
      <c r="D50" s="17">
        <v>254346</v>
      </c>
      <c r="E50" s="30">
        <v>208</v>
      </c>
      <c r="F50" s="30">
        <v>297</v>
      </c>
      <c r="G50" s="29">
        <f t="shared" si="10"/>
        <v>884.3221153846154</v>
      </c>
      <c r="H50" s="29">
        <f t="shared" si="11"/>
        <v>856.3838383838383</v>
      </c>
      <c r="J50" s="17">
        <f t="shared" si="12"/>
        <v>438285</v>
      </c>
      <c r="K50" s="15">
        <f t="shared" si="13"/>
        <v>505</v>
      </c>
      <c r="L50" s="13">
        <f t="shared" si="14"/>
        <v>0.7231841664504258</v>
      </c>
      <c r="M50" s="13">
        <f t="shared" si="15"/>
        <v>0.7003367003367004</v>
      </c>
      <c r="N50" s="13">
        <f t="shared" si="16"/>
        <v>1.03262354536431</v>
      </c>
      <c r="O50" s="17">
        <f t="shared" si="17"/>
        <v>-70407</v>
      </c>
      <c r="P50" s="15">
        <f t="shared" si="18"/>
        <v>-89</v>
      </c>
      <c r="Q50" s="29">
        <f t="shared" si="19"/>
        <v>27.93827700077702</v>
      </c>
    </row>
    <row r="51" spans="1:17" ht="12.75">
      <c r="A51" s="15" t="s">
        <v>113</v>
      </c>
      <c r="B51" s="27" t="s">
        <v>44</v>
      </c>
      <c r="C51" s="17">
        <v>17606</v>
      </c>
      <c r="D51" s="17">
        <v>47112</v>
      </c>
      <c r="E51" s="30">
        <v>36</v>
      </c>
      <c r="F51" s="30">
        <v>110</v>
      </c>
      <c r="G51" s="29">
        <f t="shared" si="10"/>
        <v>489.05555555555554</v>
      </c>
      <c r="H51" s="29">
        <f t="shared" si="11"/>
        <v>428.2909090909091</v>
      </c>
      <c r="J51" s="17">
        <f t="shared" si="12"/>
        <v>64718</v>
      </c>
      <c r="K51" s="15">
        <f t="shared" si="13"/>
        <v>146</v>
      </c>
      <c r="L51" s="13">
        <f t="shared" si="14"/>
        <v>0.37370521310918664</v>
      </c>
      <c r="M51" s="13">
        <f t="shared" si="15"/>
        <v>0.32727272727272727</v>
      </c>
      <c r="N51" s="13">
        <f t="shared" si="16"/>
        <v>1.141877040055848</v>
      </c>
      <c r="O51" s="17">
        <f t="shared" si="17"/>
        <v>-29506</v>
      </c>
      <c r="P51" s="15">
        <f t="shared" si="18"/>
        <v>-74</v>
      </c>
      <c r="Q51" s="29">
        <f t="shared" si="19"/>
        <v>60.76464646464643</v>
      </c>
    </row>
    <row r="52" spans="1:17" ht="12.75">
      <c r="A52" s="15" t="s">
        <v>113</v>
      </c>
      <c r="B52" s="27" t="s">
        <v>43</v>
      </c>
      <c r="C52" s="17">
        <v>16609</v>
      </c>
      <c r="D52" s="17">
        <v>53022</v>
      </c>
      <c r="E52" s="30">
        <v>38</v>
      </c>
      <c r="F52" s="30">
        <v>111</v>
      </c>
      <c r="G52" s="29">
        <f t="shared" si="10"/>
        <v>437.07894736842104</v>
      </c>
      <c r="H52" s="29">
        <f t="shared" si="11"/>
        <v>477.6756756756757</v>
      </c>
      <c r="J52" s="17">
        <f t="shared" si="12"/>
        <v>69631</v>
      </c>
      <c r="K52" s="15">
        <f t="shared" si="13"/>
        <v>149</v>
      </c>
      <c r="L52" s="13">
        <f t="shared" si="14"/>
        <v>0.313247331296443</v>
      </c>
      <c r="M52" s="13">
        <f t="shared" si="15"/>
        <v>0.34234234234234234</v>
      </c>
      <c r="N52" s="13">
        <f t="shared" si="16"/>
        <v>0.9150119414185571</v>
      </c>
      <c r="O52" s="17">
        <f t="shared" si="17"/>
        <v>-36413</v>
      </c>
      <c r="P52" s="15">
        <f t="shared" si="18"/>
        <v>-73</v>
      </c>
      <c r="Q52" s="29">
        <f t="shared" si="19"/>
        <v>-40.59672830725464</v>
      </c>
    </row>
    <row r="53" spans="1:17" ht="12.75">
      <c r="A53" s="15" t="s">
        <v>108</v>
      </c>
      <c r="B53" s="27" t="s">
        <v>104</v>
      </c>
      <c r="C53" s="17">
        <v>74737</v>
      </c>
      <c r="D53" s="17">
        <v>98618</v>
      </c>
      <c r="E53" s="30">
        <v>117</v>
      </c>
      <c r="F53" s="30">
        <v>185</v>
      </c>
      <c r="G53" s="29">
        <f t="shared" si="10"/>
        <v>638.7777777777778</v>
      </c>
      <c r="H53" s="29">
        <f t="shared" si="11"/>
        <v>533.0702702702703</v>
      </c>
      <c r="J53" s="17">
        <f t="shared" si="12"/>
        <v>173355</v>
      </c>
      <c r="K53" s="15">
        <f t="shared" si="13"/>
        <v>302</v>
      </c>
      <c r="L53" s="13">
        <f t="shared" si="14"/>
        <v>0.7578433957289744</v>
      </c>
      <c r="M53" s="13">
        <f t="shared" si="15"/>
        <v>0.6324324324324324</v>
      </c>
      <c r="N53" s="13">
        <f t="shared" si="16"/>
        <v>1.1982993864090623</v>
      </c>
      <c r="O53" s="17">
        <f t="shared" si="17"/>
        <v>-23881</v>
      </c>
      <c r="P53" s="15">
        <f t="shared" si="18"/>
        <v>-68</v>
      </c>
      <c r="Q53" s="29">
        <f t="shared" si="19"/>
        <v>105.70750750750756</v>
      </c>
    </row>
    <row r="54" spans="1:17" ht="12.75">
      <c r="A54" s="15" t="s">
        <v>118</v>
      </c>
      <c r="B54" s="27" t="s">
        <v>29</v>
      </c>
      <c r="C54" s="17">
        <v>3193</v>
      </c>
      <c r="D54" s="17">
        <v>32861</v>
      </c>
      <c r="E54" s="30">
        <v>5</v>
      </c>
      <c r="F54" s="30">
        <v>70</v>
      </c>
      <c r="G54" s="29">
        <f t="shared" si="10"/>
        <v>638.6</v>
      </c>
      <c r="H54" s="29">
        <f t="shared" si="11"/>
        <v>469.4428571428571</v>
      </c>
      <c r="J54" s="17">
        <f t="shared" si="12"/>
        <v>36054</v>
      </c>
      <c r="K54" s="15">
        <f t="shared" si="13"/>
        <v>75</v>
      </c>
      <c r="L54" s="13">
        <f t="shared" si="14"/>
        <v>0.09716685432579654</v>
      </c>
      <c r="M54" s="13">
        <f t="shared" si="15"/>
        <v>0.07142857142857142</v>
      </c>
      <c r="N54" s="13">
        <f t="shared" si="16"/>
        <v>1.3603359605611516</v>
      </c>
      <c r="O54" s="17">
        <f t="shared" si="17"/>
        <v>-29668</v>
      </c>
      <c r="P54" s="15">
        <f t="shared" si="18"/>
        <v>-65</v>
      </c>
      <c r="Q54" s="29">
        <f t="shared" si="19"/>
        <v>169.1571428571429</v>
      </c>
    </row>
    <row r="55" spans="1:17" ht="12.75">
      <c r="A55" s="15" t="s">
        <v>112</v>
      </c>
      <c r="B55" s="27" t="s">
        <v>39</v>
      </c>
      <c r="C55" s="17">
        <v>151828</v>
      </c>
      <c r="D55" s="17">
        <v>167778</v>
      </c>
      <c r="E55" s="30">
        <v>266</v>
      </c>
      <c r="F55" s="30">
        <v>322</v>
      </c>
      <c r="G55" s="29">
        <f t="shared" si="10"/>
        <v>570.781954887218</v>
      </c>
      <c r="H55" s="29">
        <f t="shared" si="11"/>
        <v>521.0496894409938</v>
      </c>
      <c r="J55" s="17">
        <f t="shared" si="12"/>
        <v>319606</v>
      </c>
      <c r="K55" s="15">
        <f t="shared" si="13"/>
        <v>588</v>
      </c>
      <c r="L55" s="13">
        <f t="shared" si="14"/>
        <v>0.9049339007498003</v>
      </c>
      <c r="M55" s="13">
        <f t="shared" si="15"/>
        <v>0.8260869565217391</v>
      </c>
      <c r="N55" s="13">
        <f t="shared" si="16"/>
        <v>1.095446300907653</v>
      </c>
      <c r="O55" s="17">
        <f t="shared" si="17"/>
        <v>-15950</v>
      </c>
      <c r="P55" s="15">
        <f t="shared" si="18"/>
        <v>-56</v>
      </c>
      <c r="Q55" s="29">
        <f t="shared" si="19"/>
        <v>49.73226544622423</v>
      </c>
    </row>
    <row r="56" spans="1:17" ht="12.75">
      <c r="A56" s="15" t="s">
        <v>109</v>
      </c>
      <c r="B56" s="27" t="s">
        <v>96</v>
      </c>
      <c r="C56" s="17">
        <v>25444</v>
      </c>
      <c r="D56" s="17">
        <v>59236</v>
      </c>
      <c r="E56" s="30">
        <v>21</v>
      </c>
      <c r="F56" s="30">
        <v>73</v>
      </c>
      <c r="G56" s="29">
        <f aca="true" t="shared" si="20" ref="G56:G87">C56/E56</f>
        <v>1211.6190476190477</v>
      </c>
      <c r="H56" s="29">
        <f aca="true" t="shared" si="21" ref="H56:H87">D56/F56</f>
        <v>811.4520547945206</v>
      </c>
      <c r="J56" s="17">
        <f aca="true" t="shared" si="22" ref="J56:J87">SUM(C56:D56)</f>
        <v>84680</v>
      </c>
      <c r="K56" s="15">
        <f aca="true" t="shared" si="23" ref="K56:K87">SUM(E56:F56)</f>
        <v>94</v>
      </c>
      <c r="L56" s="13">
        <f t="shared" si="14"/>
        <v>0.4295360929164697</v>
      </c>
      <c r="M56" s="13">
        <f t="shared" si="15"/>
        <v>0.2876712328767123</v>
      </c>
      <c r="N56" s="13">
        <f t="shared" si="16"/>
        <v>1.4931492753762996</v>
      </c>
      <c r="O56" s="17">
        <f t="shared" si="17"/>
        <v>-33792</v>
      </c>
      <c r="P56" s="15">
        <f t="shared" si="18"/>
        <v>-52</v>
      </c>
      <c r="Q56" s="29">
        <f t="shared" si="19"/>
        <v>400.16699282452714</v>
      </c>
    </row>
    <row r="57" spans="1:17" ht="12.75">
      <c r="A57" s="15" t="s">
        <v>111</v>
      </c>
      <c r="B57" s="27" t="s">
        <v>36</v>
      </c>
      <c r="C57" s="17">
        <v>91736</v>
      </c>
      <c r="D57" s="17">
        <v>102760</v>
      </c>
      <c r="E57" s="30">
        <v>175</v>
      </c>
      <c r="F57" s="30">
        <v>222</v>
      </c>
      <c r="G57" s="29">
        <f t="shared" si="20"/>
        <v>524.2057142857143</v>
      </c>
      <c r="H57" s="29">
        <f t="shared" si="21"/>
        <v>462.8828828828829</v>
      </c>
      <c r="J57" s="17">
        <f t="shared" si="22"/>
        <v>194496</v>
      </c>
      <c r="K57" s="15">
        <f t="shared" si="23"/>
        <v>397</v>
      </c>
      <c r="L57" s="13">
        <f t="shared" si="14"/>
        <v>0.8927209030751265</v>
      </c>
      <c r="M57" s="13">
        <f t="shared" si="15"/>
        <v>0.7882882882882883</v>
      </c>
      <c r="N57" s="13">
        <f t="shared" si="16"/>
        <v>1.132480231329589</v>
      </c>
      <c r="O57" s="17">
        <f t="shared" si="17"/>
        <v>-11024</v>
      </c>
      <c r="P57" s="15">
        <f t="shared" si="18"/>
        <v>-47</v>
      </c>
      <c r="Q57" s="29">
        <f t="shared" si="19"/>
        <v>61.32283140283141</v>
      </c>
    </row>
    <row r="58" spans="1:17" ht="12.75">
      <c r="A58" s="15" t="s">
        <v>107</v>
      </c>
      <c r="B58" s="27" t="s">
        <v>51</v>
      </c>
      <c r="C58" s="17">
        <v>617488</v>
      </c>
      <c r="D58" s="17">
        <v>586006</v>
      </c>
      <c r="E58" s="30">
        <v>478</v>
      </c>
      <c r="F58" s="30">
        <v>516</v>
      </c>
      <c r="G58" s="29">
        <f t="shared" si="20"/>
        <v>1291.81589958159</v>
      </c>
      <c r="H58" s="29">
        <f t="shared" si="21"/>
        <v>1135.6705426356589</v>
      </c>
      <c r="J58" s="17">
        <f t="shared" si="22"/>
        <v>1203494</v>
      </c>
      <c r="K58" s="15">
        <f t="shared" si="23"/>
        <v>994</v>
      </c>
      <c r="L58" s="13">
        <f t="shared" si="14"/>
        <v>1.053722999423214</v>
      </c>
      <c r="M58" s="13">
        <f t="shared" si="15"/>
        <v>0.9263565891472868</v>
      </c>
      <c r="N58" s="13">
        <f t="shared" si="16"/>
        <v>1.1374917734359382</v>
      </c>
      <c r="O58" s="17">
        <f t="shared" si="17"/>
        <v>31482</v>
      </c>
      <c r="P58" s="15">
        <f t="shared" si="18"/>
        <v>-38</v>
      </c>
      <c r="Q58" s="29">
        <f t="shared" si="19"/>
        <v>156.1453569459311</v>
      </c>
    </row>
    <row r="59" spans="1:17" ht="12.75">
      <c r="A59" s="15" t="s">
        <v>107</v>
      </c>
      <c r="B59" s="27" t="s">
        <v>48</v>
      </c>
      <c r="C59" s="17">
        <v>611115</v>
      </c>
      <c r="D59" s="17">
        <v>731443</v>
      </c>
      <c r="E59" s="30">
        <v>430</v>
      </c>
      <c r="F59" s="30">
        <v>466</v>
      </c>
      <c r="G59" s="29">
        <f t="shared" si="20"/>
        <v>1421.1976744186047</v>
      </c>
      <c r="H59" s="29">
        <f t="shared" si="21"/>
        <v>1569.6201716738196</v>
      </c>
      <c r="J59" s="17">
        <f t="shared" si="22"/>
        <v>1342558</v>
      </c>
      <c r="K59" s="15">
        <f t="shared" si="23"/>
        <v>896</v>
      </c>
      <c r="L59" s="13">
        <f t="shared" si="14"/>
        <v>0.8354923076712745</v>
      </c>
      <c r="M59" s="13">
        <f t="shared" si="15"/>
        <v>0.9227467811158798</v>
      </c>
      <c r="N59" s="13">
        <f t="shared" si="16"/>
        <v>0.9054405008716603</v>
      </c>
      <c r="O59" s="17">
        <f t="shared" si="17"/>
        <v>-120328</v>
      </c>
      <c r="P59" s="15">
        <f t="shared" si="18"/>
        <v>-36</v>
      </c>
      <c r="Q59" s="29">
        <f t="shared" si="19"/>
        <v>-148.42249725521492</v>
      </c>
    </row>
    <row r="60" spans="1:17" ht="12.75">
      <c r="A60" s="15" t="s">
        <v>110</v>
      </c>
      <c r="B60" s="27" t="s">
        <v>21</v>
      </c>
      <c r="C60" s="17">
        <v>24051</v>
      </c>
      <c r="D60" s="17">
        <v>71517</v>
      </c>
      <c r="E60" s="30">
        <v>13</v>
      </c>
      <c r="F60" s="30">
        <v>41</v>
      </c>
      <c r="G60" s="29">
        <f t="shared" si="20"/>
        <v>1850.076923076923</v>
      </c>
      <c r="H60" s="29">
        <f t="shared" si="21"/>
        <v>1744.3170731707316</v>
      </c>
      <c r="J60" s="17">
        <f t="shared" si="22"/>
        <v>95568</v>
      </c>
      <c r="K60" s="15">
        <f t="shared" si="23"/>
        <v>54</v>
      </c>
      <c r="L60" s="13">
        <f t="shared" si="14"/>
        <v>0.33629766349259615</v>
      </c>
      <c r="M60" s="13">
        <f t="shared" si="15"/>
        <v>0.3170731707317073</v>
      </c>
      <c r="N60" s="13">
        <f t="shared" si="16"/>
        <v>1.0606310925535725</v>
      </c>
      <c r="O60" s="17">
        <f t="shared" si="17"/>
        <v>-47466</v>
      </c>
      <c r="P60" s="15">
        <f t="shared" si="18"/>
        <v>-28</v>
      </c>
      <c r="Q60" s="29">
        <f t="shared" si="19"/>
        <v>105.75984990619145</v>
      </c>
    </row>
    <row r="61" spans="1:17" ht="12.75">
      <c r="A61" s="15" t="s">
        <v>113</v>
      </c>
      <c r="B61" s="27" t="s">
        <v>27</v>
      </c>
      <c r="C61" s="17">
        <v>28264</v>
      </c>
      <c r="D61" s="17">
        <v>35417</v>
      </c>
      <c r="E61" s="30">
        <v>60</v>
      </c>
      <c r="F61" s="30">
        <v>86</v>
      </c>
      <c r="G61" s="29">
        <f t="shared" si="20"/>
        <v>471.06666666666666</v>
      </c>
      <c r="H61" s="29">
        <f t="shared" si="21"/>
        <v>411.8255813953488</v>
      </c>
      <c r="J61" s="17">
        <f t="shared" si="22"/>
        <v>63681</v>
      </c>
      <c r="K61" s="15">
        <f t="shared" si="23"/>
        <v>146</v>
      </c>
      <c r="L61" s="13">
        <f t="shared" si="14"/>
        <v>0.7980348420250163</v>
      </c>
      <c r="M61" s="13">
        <f t="shared" si="15"/>
        <v>0.6976744186046512</v>
      </c>
      <c r="N61" s="13">
        <f t="shared" si="16"/>
        <v>1.1438499402358566</v>
      </c>
      <c r="O61" s="17">
        <f t="shared" si="17"/>
        <v>-7153</v>
      </c>
      <c r="P61" s="15">
        <f t="shared" si="18"/>
        <v>-26</v>
      </c>
      <c r="Q61" s="29">
        <f t="shared" si="19"/>
        <v>59.24108527131784</v>
      </c>
    </row>
    <row r="62" spans="1:17" ht="12.75">
      <c r="A62" s="15" t="s">
        <v>117</v>
      </c>
      <c r="B62" s="27" t="s">
        <v>28</v>
      </c>
      <c r="C62" s="17">
        <v>32110</v>
      </c>
      <c r="D62" s="17">
        <v>108408</v>
      </c>
      <c r="E62" s="30">
        <v>30</v>
      </c>
      <c r="F62" s="30">
        <v>56</v>
      </c>
      <c r="G62" s="29">
        <f t="shared" si="20"/>
        <v>1070.3333333333333</v>
      </c>
      <c r="H62" s="29">
        <f t="shared" si="21"/>
        <v>1935.857142857143</v>
      </c>
      <c r="J62" s="17">
        <f t="shared" si="22"/>
        <v>140518</v>
      </c>
      <c r="K62" s="15">
        <f t="shared" si="23"/>
        <v>86</v>
      </c>
      <c r="L62" s="13">
        <f t="shared" si="14"/>
        <v>0.2961958527045975</v>
      </c>
      <c r="M62" s="13">
        <f t="shared" si="15"/>
        <v>0.5357142857142857</v>
      </c>
      <c r="N62" s="13">
        <f t="shared" si="16"/>
        <v>0.5528989250485818</v>
      </c>
      <c r="O62" s="17">
        <f t="shared" si="17"/>
        <v>-76298</v>
      </c>
      <c r="P62" s="15">
        <f t="shared" si="18"/>
        <v>-26</v>
      </c>
      <c r="Q62" s="29">
        <f t="shared" si="19"/>
        <v>-865.5238095238096</v>
      </c>
    </row>
    <row r="63" spans="1:17" ht="12.75">
      <c r="A63" s="15" t="s">
        <v>115</v>
      </c>
      <c r="B63" s="27" t="s">
        <v>79</v>
      </c>
      <c r="C63" s="17">
        <v>230275</v>
      </c>
      <c r="D63" s="17">
        <v>212923</v>
      </c>
      <c r="E63" s="30">
        <v>177</v>
      </c>
      <c r="F63" s="30">
        <v>191</v>
      </c>
      <c r="G63" s="29">
        <f t="shared" si="20"/>
        <v>1300.9887005649719</v>
      </c>
      <c r="H63" s="29">
        <f t="shared" si="21"/>
        <v>1114.780104712042</v>
      </c>
      <c r="J63" s="17">
        <f t="shared" si="22"/>
        <v>443198</v>
      </c>
      <c r="K63" s="15">
        <f t="shared" si="23"/>
        <v>368</v>
      </c>
      <c r="L63" s="13">
        <f t="shared" si="14"/>
        <v>1.0814942490947432</v>
      </c>
      <c r="M63" s="13">
        <f t="shared" si="15"/>
        <v>0.9267015706806283</v>
      </c>
      <c r="N63" s="13">
        <f t="shared" si="16"/>
        <v>1.167036167102237</v>
      </c>
      <c r="O63" s="17">
        <f t="shared" si="17"/>
        <v>17352</v>
      </c>
      <c r="P63" s="15">
        <f t="shared" si="18"/>
        <v>-14</v>
      </c>
      <c r="Q63" s="29">
        <f t="shared" si="19"/>
        <v>186.20859585292988</v>
      </c>
    </row>
    <row r="64" spans="1:17" ht="12.75">
      <c r="A64" s="15" t="s">
        <v>113</v>
      </c>
      <c r="B64" s="27" t="s">
        <v>100</v>
      </c>
      <c r="C64" s="17">
        <v>35869</v>
      </c>
      <c r="D64" s="17">
        <v>110563</v>
      </c>
      <c r="E64" s="30">
        <v>75</v>
      </c>
      <c r="F64" s="30">
        <v>86</v>
      </c>
      <c r="G64" s="29">
        <f t="shared" si="20"/>
        <v>478.25333333333333</v>
      </c>
      <c r="H64" s="29">
        <f t="shared" si="21"/>
        <v>1285.6162790697674</v>
      </c>
      <c r="J64" s="17">
        <f t="shared" si="22"/>
        <v>146432</v>
      </c>
      <c r="K64" s="15">
        <f t="shared" si="23"/>
        <v>161</v>
      </c>
      <c r="L64" s="13">
        <f t="shared" si="14"/>
        <v>0.32442137062127474</v>
      </c>
      <c r="M64" s="13">
        <f t="shared" si="15"/>
        <v>0.872093023255814</v>
      </c>
      <c r="N64" s="13">
        <f t="shared" si="16"/>
        <v>0.3720031716457284</v>
      </c>
      <c r="O64" s="17">
        <f t="shared" si="17"/>
        <v>-74694</v>
      </c>
      <c r="P64" s="15">
        <f t="shared" si="18"/>
        <v>-11</v>
      </c>
      <c r="Q64" s="29">
        <f t="shared" si="19"/>
        <v>-807.3629457364341</v>
      </c>
    </row>
    <row r="65" spans="1:17" ht="12.75">
      <c r="A65" s="15" t="s">
        <v>115</v>
      </c>
      <c r="B65" s="27" t="s">
        <v>82</v>
      </c>
      <c r="C65" s="17">
        <v>55805</v>
      </c>
      <c r="D65" s="17">
        <v>61018</v>
      </c>
      <c r="E65" s="30">
        <v>40</v>
      </c>
      <c r="F65" s="30">
        <v>50</v>
      </c>
      <c r="G65" s="29">
        <f t="shared" si="20"/>
        <v>1395.125</v>
      </c>
      <c r="H65" s="29">
        <f t="shared" si="21"/>
        <v>1220.36</v>
      </c>
      <c r="J65" s="17">
        <f t="shared" si="22"/>
        <v>116823</v>
      </c>
      <c r="K65" s="15">
        <f t="shared" si="23"/>
        <v>90</v>
      </c>
      <c r="L65" s="13">
        <f t="shared" si="14"/>
        <v>0.9145661935822217</v>
      </c>
      <c r="M65" s="13">
        <f t="shared" si="15"/>
        <v>0.8</v>
      </c>
      <c r="N65" s="13">
        <f t="shared" si="16"/>
        <v>1.143207741977777</v>
      </c>
      <c r="O65" s="17">
        <f t="shared" si="17"/>
        <v>-5213</v>
      </c>
      <c r="P65" s="15">
        <f t="shared" si="18"/>
        <v>-10</v>
      </c>
      <c r="Q65" s="29">
        <f t="shared" si="19"/>
        <v>174.7650000000001</v>
      </c>
    </row>
    <row r="66" spans="1:17" ht="12.75">
      <c r="A66" s="15" t="s">
        <v>118</v>
      </c>
      <c r="B66" s="27" t="s">
        <v>57</v>
      </c>
      <c r="C66" s="17">
        <v>700</v>
      </c>
      <c r="D66" s="17">
        <v>2645</v>
      </c>
      <c r="E66" s="30">
        <v>1</v>
      </c>
      <c r="F66" s="30">
        <v>7</v>
      </c>
      <c r="G66" s="29">
        <f t="shared" si="20"/>
        <v>700</v>
      </c>
      <c r="H66" s="29">
        <f t="shared" si="21"/>
        <v>377.85714285714283</v>
      </c>
      <c r="J66" s="17">
        <f t="shared" si="22"/>
        <v>3345</v>
      </c>
      <c r="K66" s="15">
        <f t="shared" si="23"/>
        <v>8</v>
      </c>
      <c r="L66" s="13">
        <f t="shared" si="14"/>
        <v>0.2646502835538752</v>
      </c>
      <c r="M66" s="13">
        <f t="shared" si="15"/>
        <v>0.14285714285714285</v>
      </c>
      <c r="N66" s="13">
        <f t="shared" si="16"/>
        <v>1.8525519848771268</v>
      </c>
      <c r="O66" s="17">
        <f t="shared" si="17"/>
        <v>-1945</v>
      </c>
      <c r="P66" s="15">
        <f t="shared" si="18"/>
        <v>-6</v>
      </c>
      <c r="Q66" s="29">
        <f t="shared" si="19"/>
        <v>322.14285714285717</v>
      </c>
    </row>
    <row r="67" spans="1:17" ht="12.75">
      <c r="A67" s="15" t="s">
        <v>115</v>
      </c>
      <c r="B67" s="27" t="s">
        <v>72</v>
      </c>
      <c r="C67" s="17">
        <v>61440</v>
      </c>
      <c r="D67" s="17">
        <v>73025</v>
      </c>
      <c r="E67" s="30">
        <v>69</v>
      </c>
      <c r="F67" s="30">
        <v>74</v>
      </c>
      <c r="G67" s="29">
        <f t="shared" si="20"/>
        <v>890.4347826086956</v>
      </c>
      <c r="H67" s="29">
        <f t="shared" si="21"/>
        <v>986.8243243243244</v>
      </c>
      <c r="J67" s="17">
        <f t="shared" si="22"/>
        <v>134465</v>
      </c>
      <c r="K67" s="15">
        <f t="shared" si="23"/>
        <v>143</v>
      </c>
      <c r="L67" s="13">
        <f t="shared" si="14"/>
        <v>0.8413557001027046</v>
      </c>
      <c r="M67" s="13">
        <f t="shared" si="15"/>
        <v>0.9324324324324325</v>
      </c>
      <c r="N67" s="13">
        <f t="shared" si="16"/>
        <v>0.9023235044579729</v>
      </c>
      <c r="O67" s="17">
        <f t="shared" si="17"/>
        <v>-11585</v>
      </c>
      <c r="P67" s="15">
        <f t="shared" si="18"/>
        <v>-5</v>
      </c>
      <c r="Q67" s="29">
        <f t="shared" si="19"/>
        <v>-96.38954171562875</v>
      </c>
    </row>
    <row r="68" spans="1:17" ht="12.75">
      <c r="A68" s="15" t="s">
        <v>117</v>
      </c>
      <c r="B68" s="27" t="s">
        <v>35</v>
      </c>
      <c r="C68" s="17">
        <v>26901</v>
      </c>
      <c r="D68" s="17">
        <v>24400</v>
      </c>
      <c r="E68" s="30">
        <v>17</v>
      </c>
      <c r="F68" s="30">
        <v>9</v>
      </c>
      <c r="G68" s="29">
        <f t="shared" si="20"/>
        <v>1582.4117647058824</v>
      </c>
      <c r="H68" s="29">
        <f t="shared" si="21"/>
        <v>2711.1111111111113</v>
      </c>
      <c r="J68" s="17">
        <f t="shared" si="22"/>
        <v>51301</v>
      </c>
      <c r="K68" s="15">
        <f t="shared" si="23"/>
        <v>26</v>
      </c>
      <c r="L68" s="13">
        <f t="shared" si="14"/>
        <v>1.1025</v>
      </c>
      <c r="M68" s="13">
        <f t="shared" si="15"/>
        <v>1.8888888888888888</v>
      </c>
      <c r="N68" s="13">
        <f t="shared" si="16"/>
        <v>0.5836764705882352</v>
      </c>
      <c r="O68" s="17">
        <f t="shared" si="17"/>
        <v>2501</v>
      </c>
      <c r="P68" s="15">
        <f t="shared" si="18"/>
        <v>8</v>
      </c>
      <c r="Q68" s="29">
        <f t="shared" si="19"/>
        <v>-1128.6993464052289</v>
      </c>
    </row>
    <row r="69" spans="1:17" ht="12.75">
      <c r="A69" s="15" t="s">
        <v>113</v>
      </c>
      <c r="B69" s="27" t="s">
        <v>102</v>
      </c>
      <c r="C69" s="17">
        <v>28869</v>
      </c>
      <c r="D69" s="17">
        <v>22617</v>
      </c>
      <c r="E69" s="30">
        <v>64</v>
      </c>
      <c r="F69" s="30">
        <v>45</v>
      </c>
      <c r="G69" s="29">
        <f t="shared" si="20"/>
        <v>451.078125</v>
      </c>
      <c r="H69" s="29">
        <f t="shared" si="21"/>
        <v>502.6</v>
      </c>
      <c r="J69" s="17">
        <f t="shared" si="22"/>
        <v>51486</v>
      </c>
      <c r="K69" s="15">
        <f t="shared" si="23"/>
        <v>109</v>
      </c>
      <c r="L69" s="13">
        <f aca="true" t="shared" si="24" ref="L69:L94">C69/D69</f>
        <v>1.276429234646505</v>
      </c>
      <c r="M69" s="13">
        <f aca="true" t="shared" si="25" ref="M69:M94">E69/F69</f>
        <v>1.4222222222222223</v>
      </c>
      <c r="N69" s="13">
        <f aca="true" t="shared" si="26" ref="N69:N94">G69/H69</f>
        <v>0.8974893056108236</v>
      </c>
      <c r="O69" s="17">
        <f aca="true" t="shared" si="27" ref="O69:O94">C69-D69</f>
        <v>6252</v>
      </c>
      <c r="P69" s="15">
        <f aca="true" t="shared" si="28" ref="P69:P94">E69-F69</f>
        <v>19</v>
      </c>
      <c r="Q69" s="29">
        <f aca="true" t="shared" si="29" ref="Q69:Q94">G69-H69</f>
        <v>-51.52187500000002</v>
      </c>
    </row>
    <row r="70" spans="1:17" ht="12.75">
      <c r="A70" s="15" t="s">
        <v>108</v>
      </c>
      <c r="B70" s="27" t="s">
        <v>14</v>
      </c>
      <c r="C70" s="17">
        <v>70988</v>
      </c>
      <c r="D70" s="17">
        <v>50225</v>
      </c>
      <c r="E70" s="30">
        <v>138</v>
      </c>
      <c r="F70" s="30">
        <v>111</v>
      </c>
      <c r="G70" s="29">
        <f t="shared" si="20"/>
        <v>514.4057971014493</v>
      </c>
      <c r="H70" s="29">
        <f t="shared" si="21"/>
        <v>452.47747747747746</v>
      </c>
      <c r="J70" s="17">
        <f t="shared" si="22"/>
        <v>121213</v>
      </c>
      <c r="K70" s="15">
        <f t="shared" si="23"/>
        <v>249</v>
      </c>
      <c r="L70" s="13">
        <f t="shared" si="24"/>
        <v>1.4133997013439523</v>
      </c>
      <c r="M70" s="13">
        <f t="shared" si="25"/>
        <v>1.2432432432432432</v>
      </c>
      <c r="N70" s="13">
        <f t="shared" si="26"/>
        <v>1.1368649771679615</v>
      </c>
      <c r="O70" s="17">
        <f t="shared" si="27"/>
        <v>20763</v>
      </c>
      <c r="P70" s="15">
        <f t="shared" si="28"/>
        <v>27</v>
      </c>
      <c r="Q70" s="29">
        <f t="shared" si="29"/>
        <v>61.92831962397179</v>
      </c>
    </row>
    <row r="71" spans="1:17" ht="12.75">
      <c r="A71" s="15" t="s">
        <v>108</v>
      </c>
      <c r="B71" s="27" t="s">
        <v>18</v>
      </c>
      <c r="C71" s="17">
        <v>28370</v>
      </c>
      <c r="D71" s="17">
        <v>19566</v>
      </c>
      <c r="E71" s="30">
        <v>69</v>
      </c>
      <c r="F71" s="30">
        <v>39</v>
      </c>
      <c r="G71" s="29">
        <f t="shared" si="20"/>
        <v>411.15942028985506</v>
      </c>
      <c r="H71" s="29">
        <f t="shared" si="21"/>
        <v>501.6923076923077</v>
      </c>
      <c r="J71" s="17">
        <f t="shared" si="22"/>
        <v>47936</v>
      </c>
      <c r="K71" s="15">
        <f t="shared" si="23"/>
        <v>108</v>
      </c>
      <c r="L71" s="13">
        <f t="shared" si="24"/>
        <v>1.4499642236532762</v>
      </c>
      <c r="M71" s="13">
        <f t="shared" si="25"/>
        <v>1.7692307692307692</v>
      </c>
      <c r="N71" s="13">
        <f t="shared" si="26"/>
        <v>0.8195449959779386</v>
      </c>
      <c r="O71" s="17">
        <f t="shared" si="27"/>
        <v>8804</v>
      </c>
      <c r="P71" s="15">
        <f t="shared" si="28"/>
        <v>30</v>
      </c>
      <c r="Q71" s="29">
        <f t="shared" si="29"/>
        <v>-90.53288740245262</v>
      </c>
    </row>
    <row r="72" spans="1:17" ht="12.75">
      <c r="A72" s="15" t="s">
        <v>111</v>
      </c>
      <c r="B72" s="27" t="s">
        <v>90</v>
      </c>
      <c r="C72" s="17">
        <v>46949</v>
      </c>
      <c r="D72" s="17">
        <v>6118</v>
      </c>
      <c r="E72" s="30">
        <v>43</v>
      </c>
      <c r="F72" s="30">
        <v>12</v>
      </c>
      <c r="G72" s="29">
        <f t="shared" si="20"/>
        <v>1091.8372093023256</v>
      </c>
      <c r="H72" s="29">
        <f t="shared" si="21"/>
        <v>509.8333333333333</v>
      </c>
      <c r="J72" s="17">
        <f t="shared" si="22"/>
        <v>53067</v>
      </c>
      <c r="K72" s="15">
        <f t="shared" si="23"/>
        <v>55</v>
      </c>
      <c r="L72" s="13">
        <f t="shared" si="24"/>
        <v>7.673913043478261</v>
      </c>
      <c r="M72" s="13">
        <f t="shared" si="25"/>
        <v>3.5833333333333335</v>
      </c>
      <c r="N72" s="13">
        <f t="shared" si="26"/>
        <v>2.141557128412538</v>
      </c>
      <c r="O72" s="17">
        <f t="shared" si="27"/>
        <v>40831</v>
      </c>
      <c r="P72" s="15">
        <f t="shared" si="28"/>
        <v>31</v>
      </c>
      <c r="Q72" s="29">
        <f t="shared" si="29"/>
        <v>582.0038759689924</v>
      </c>
    </row>
    <row r="73" spans="1:17" ht="12.75">
      <c r="A73" s="15" t="s">
        <v>115</v>
      </c>
      <c r="B73" s="27" t="s">
        <v>74</v>
      </c>
      <c r="C73" s="17">
        <v>232493</v>
      </c>
      <c r="D73" s="17">
        <v>164363</v>
      </c>
      <c r="E73" s="30">
        <v>205</v>
      </c>
      <c r="F73" s="30">
        <v>167</v>
      </c>
      <c r="G73" s="29">
        <f t="shared" si="20"/>
        <v>1134.1121951219511</v>
      </c>
      <c r="H73" s="29">
        <f t="shared" si="21"/>
        <v>984.2095808383234</v>
      </c>
      <c r="J73" s="17">
        <f t="shared" si="22"/>
        <v>396856</v>
      </c>
      <c r="K73" s="15">
        <f t="shared" si="23"/>
        <v>372</v>
      </c>
      <c r="L73" s="13">
        <f t="shared" si="24"/>
        <v>1.414509348210972</v>
      </c>
      <c r="M73" s="13">
        <f t="shared" si="25"/>
        <v>1.2275449101796407</v>
      </c>
      <c r="N73" s="13">
        <f t="shared" si="26"/>
        <v>1.1523076153718648</v>
      </c>
      <c r="O73" s="17">
        <f t="shared" si="27"/>
        <v>68130</v>
      </c>
      <c r="P73" s="15">
        <f t="shared" si="28"/>
        <v>38</v>
      </c>
      <c r="Q73" s="29">
        <f t="shared" si="29"/>
        <v>149.9026142836277</v>
      </c>
    </row>
    <row r="74" spans="1:17" ht="12.75">
      <c r="A74" s="15" t="s">
        <v>115</v>
      </c>
      <c r="B74" s="27" t="s">
        <v>99</v>
      </c>
      <c r="C74" s="17">
        <v>204065</v>
      </c>
      <c r="D74" s="17">
        <v>159011</v>
      </c>
      <c r="E74" s="30">
        <v>230</v>
      </c>
      <c r="F74" s="30">
        <v>187</v>
      </c>
      <c r="G74" s="29">
        <f t="shared" si="20"/>
        <v>887.2391304347826</v>
      </c>
      <c r="H74" s="29">
        <f t="shared" si="21"/>
        <v>850.3262032085562</v>
      </c>
      <c r="J74" s="17">
        <f t="shared" si="22"/>
        <v>363076</v>
      </c>
      <c r="K74" s="15">
        <f t="shared" si="23"/>
        <v>417</v>
      </c>
      <c r="L74" s="13">
        <f t="shared" si="24"/>
        <v>1.283338888504569</v>
      </c>
      <c r="M74" s="13">
        <f t="shared" si="25"/>
        <v>1.2299465240641712</v>
      </c>
      <c r="N74" s="13">
        <f t="shared" si="26"/>
        <v>1.0434103136971928</v>
      </c>
      <c r="O74" s="17">
        <f t="shared" si="27"/>
        <v>45054</v>
      </c>
      <c r="P74" s="15">
        <f t="shared" si="28"/>
        <v>43</v>
      </c>
      <c r="Q74" s="29">
        <f t="shared" si="29"/>
        <v>36.91292722622643</v>
      </c>
    </row>
    <row r="75" spans="1:17" ht="12.75">
      <c r="A75" s="15" t="s">
        <v>115</v>
      </c>
      <c r="B75" s="27" t="s">
        <v>75</v>
      </c>
      <c r="C75" s="17">
        <v>188583</v>
      </c>
      <c r="D75" s="17">
        <v>91618</v>
      </c>
      <c r="E75" s="30">
        <v>113</v>
      </c>
      <c r="F75" s="30">
        <v>64</v>
      </c>
      <c r="G75" s="29">
        <f t="shared" si="20"/>
        <v>1668.8761061946902</v>
      </c>
      <c r="H75" s="29">
        <f t="shared" si="21"/>
        <v>1431.53125</v>
      </c>
      <c r="J75" s="17">
        <f t="shared" si="22"/>
        <v>280201</v>
      </c>
      <c r="K75" s="15">
        <f t="shared" si="23"/>
        <v>177</v>
      </c>
      <c r="L75" s="13">
        <f t="shared" si="24"/>
        <v>2.0583618939509702</v>
      </c>
      <c r="M75" s="13">
        <f t="shared" si="25"/>
        <v>1.765625</v>
      </c>
      <c r="N75" s="13">
        <f t="shared" si="26"/>
        <v>1.1657978868394876</v>
      </c>
      <c r="O75" s="17">
        <f t="shared" si="27"/>
        <v>96965</v>
      </c>
      <c r="P75" s="15">
        <f t="shared" si="28"/>
        <v>49</v>
      </c>
      <c r="Q75" s="29">
        <f t="shared" si="29"/>
        <v>237.34485619469024</v>
      </c>
    </row>
    <row r="76" spans="1:17" ht="12.75">
      <c r="A76" s="15" t="s">
        <v>108</v>
      </c>
      <c r="B76" s="27" t="s">
        <v>11</v>
      </c>
      <c r="C76" s="17">
        <v>80282</v>
      </c>
      <c r="D76" s="17">
        <v>49029</v>
      </c>
      <c r="E76" s="30">
        <v>150</v>
      </c>
      <c r="F76" s="30">
        <v>99</v>
      </c>
      <c r="G76" s="29">
        <f t="shared" si="20"/>
        <v>535.2133333333334</v>
      </c>
      <c r="H76" s="29">
        <f t="shared" si="21"/>
        <v>495.24242424242425</v>
      </c>
      <c r="J76" s="17">
        <f t="shared" si="22"/>
        <v>129311</v>
      </c>
      <c r="K76" s="15">
        <f t="shared" si="23"/>
        <v>249</v>
      </c>
      <c r="L76" s="13">
        <f t="shared" si="24"/>
        <v>1.637439066674825</v>
      </c>
      <c r="M76" s="13">
        <f t="shared" si="25"/>
        <v>1.5151515151515151</v>
      </c>
      <c r="N76" s="13">
        <f t="shared" si="26"/>
        <v>1.0807097840053845</v>
      </c>
      <c r="O76" s="17">
        <f t="shared" si="27"/>
        <v>31253</v>
      </c>
      <c r="P76" s="15">
        <f t="shared" si="28"/>
        <v>51</v>
      </c>
      <c r="Q76" s="29">
        <f t="shared" si="29"/>
        <v>39.97090909090912</v>
      </c>
    </row>
    <row r="77" spans="1:17" ht="12.75">
      <c r="A77" s="15" t="s">
        <v>112</v>
      </c>
      <c r="B77" s="27" t="s">
        <v>40</v>
      </c>
      <c r="C77" s="17">
        <v>100642</v>
      </c>
      <c r="D77" s="17">
        <v>74833</v>
      </c>
      <c r="E77" s="30">
        <v>205</v>
      </c>
      <c r="F77" s="30">
        <v>149</v>
      </c>
      <c r="G77" s="29">
        <f t="shared" si="20"/>
        <v>490.93658536585366</v>
      </c>
      <c r="H77" s="29">
        <f t="shared" si="21"/>
        <v>502.23489932885906</v>
      </c>
      <c r="J77" s="17">
        <f t="shared" si="22"/>
        <v>175475</v>
      </c>
      <c r="K77" s="15">
        <f t="shared" si="23"/>
        <v>354</v>
      </c>
      <c r="L77" s="13">
        <f t="shared" si="24"/>
        <v>1.3448879505031204</v>
      </c>
      <c r="M77" s="13">
        <f t="shared" si="25"/>
        <v>1.3758389261744965</v>
      </c>
      <c r="N77" s="13">
        <f t="shared" si="26"/>
        <v>0.9775039249998289</v>
      </c>
      <c r="O77" s="17">
        <f t="shared" si="27"/>
        <v>25809</v>
      </c>
      <c r="P77" s="15">
        <f t="shared" si="28"/>
        <v>56</v>
      </c>
      <c r="Q77" s="29">
        <f t="shared" si="29"/>
        <v>-11.298313963005398</v>
      </c>
    </row>
    <row r="78" spans="1:17" ht="12.75">
      <c r="A78" s="15" t="s">
        <v>111</v>
      </c>
      <c r="B78" s="27" t="s">
        <v>45</v>
      </c>
      <c r="C78" s="17">
        <v>455121</v>
      </c>
      <c r="D78" s="17">
        <v>402933</v>
      </c>
      <c r="E78" s="30">
        <v>748</v>
      </c>
      <c r="F78" s="30">
        <v>645</v>
      </c>
      <c r="G78" s="29">
        <f t="shared" si="20"/>
        <v>608.4505347593583</v>
      </c>
      <c r="H78" s="29">
        <f t="shared" si="21"/>
        <v>624.7023255813954</v>
      </c>
      <c r="J78" s="17">
        <f t="shared" si="22"/>
        <v>858054</v>
      </c>
      <c r="K78" s="15">
        <f t="shared" si="23"/>
        <v>1393</v>
      </c>
      <c r="L78" s="13">
        <f t="shared" si="24"/>
        <v>1.1295202924555696</v>
      </c>
      <c r="M78" s="13">
        <f t="shared" si="25"/>
        <v>1.15968992248062</v>
      </c>
      <c r="N78" s="13">
        <f t="shared" si="26"/>
        <v>0.9739847441628909</v>
      </c>
      <c r="O78" s="17">
        <f t="shared" si="27"/>
        <v>52188</v>
      </c>
      <c r="P78" s="15">
        <f t="shared" si="28"/>
        <v>103</v>
      </c>
      <c r="Q78" s="29">
        <f t="shared" si="29"/>
        <v>-16.251790822037037</v>
      </c>
    </row>
    <row r="79" spans="1:17" ht="12.75">
      <c r="A79" s="15" t="s">
        <v>108</v>
      </c>
      <c r="B79" s="27" t="s">
        <v>12</v>
      </c>
      <c r="C79" s="17">
        <v>145733</v>
      </c>
      <c r="D79" s="17">
        <v>97327</v>
      </c>
      <c r="E79" s="30">
        <v>295</v>
      </c>
      <c r="F79" s="30">
        <v>178</v>
      </c>
      <c r="G79" s="29">
        <f t="shared" si="20"/>
        <v>494.0101694915254</v>
      </c>
      <c r="H79" s="29">
        <f t="shared" si="21"/>
        <v>546.7808988764045</v>
      </c>
      <c r="J79" s="17">
        <f t="shared" si="22"/>
        <v>243060</v>
      </c>
      <c r="K79" s="15">
        <f t="shared" si="23"/>
        <v>473</v>
      </c>
      <c r="L79" s="13">
        <f t="shared" si="24"/>
        <v>1.4973542799017745</v>
      </c>
      <c r="M79" s="13">
        <f t="shared" si="25"/>
        <v>1.6573033707865168</v>
      </c>
      <c r="N79" s="13">
        <f t="shared" si="26"/>
        <v>0.9034883451610706</v>
      </c>
      <c r="O79" s="17">
        <f t="shared" si="27"/>
        <v>48406</v>
      </c>
      <c r="P79" s="15">
        <f t="shared" si="28"/>
        <v>117</v>
      </c>
      <c r="Q79" s="29">
        <f t="shared" si="29"/>
        <v>-52.77072938487913</v>
      </c>
    </row>
    <row r="80" spans="1:17" ht="12.75">
      <c r="A80" s="15" t="s">
        <v>115</v>
      </c>
      <c r="B80" s="27" t="s">
        <v>22</v>
      </c>
      <c r="C80" s="17">
        <v>583028</v>
      </c>
      <c r="D80" s="17">
        <v>437859</v>
      </c>
      <c r="E80" s="30">
        <v>574</v>
      </c>
      <c r="F80" s="30">
        <v>436</v>
      </c>
      <c r="G80" s="29">
        <f t="shared" si="20"/>
        <v>1015.7282229965157</v>
      </c>
      <c r="H80" s="29">
        <f t="shared" si="21"/>
        <v>1004.2637614678899</v>
      </c>
      <c r="J80" s="17">
        <f t="shared" si="22"/>
        <v>1020887</v>
      </c>
      <c r="K80" s="15">
        <f t="shared" si="23"/>
        <v>1010</v>
      </c>
      <c r="L80" s="13">
        <f t="shared" si="24"/>
        <v>1.331542802591702</v>
      </c>
      <c r="M80" s="13">
        <f t="shared" si="25"/>
        <v>1.31651376146789</v>
      </c>
      <c r="N80" s="13">
        <f t="shared" si="26"/>
        <v>1.0114157873344634</v>
      </c>
      <c r="O80" s="17">
        <f t="shared" si="27"/>
        <v>145169</v>
      </c>
      <c r="P80" s="15">
        <f t="shared" si="28"/>
        <v>138</v>
      </c>
      <c r="Q80" s="29">
        <f t="shared" si="29"/>
        <v>11.464461528625748</v>
      </c>
    </row>
    <row r="81" spans="1:17" ht="12.75">
      <c r="A81" s="15" t="s">
        <v>115</v>
      </c>
      <c r="B81" s="27" t="s">
        <v>71</v>
      </c>
      <c r="C81" s="17">
        <v>286349</v>
      </c>
      <c r="D81" s="17">
        <v>100491</v>
      </c>
      <c r="E81" s="30">
        <v>269</v>
      </c>
      <c r="F81" s="30">
        <v>87</v>
      </c>
      <c r="G81" s="29">
        <f t="shared" si="20"/>
        <v>1064.4944237918216</v>
      </c>
      <c r="H81" s="29">
        <f t="shared" si="21"/>
        <v>1155.0689655172414</v>
      </c>
      <c r="J81" s="17">
        <f t="shared" si="22"/>
        <v>386840</v>
      </c>
      <c r="K81" s="15">
        <f t="shared" si="23"/>
        <v>356</v>
      </c>
      <c r="L81" s="13">
        <f t="shared" si="24"/>
        <v>2.84949896010588</v>
      </c>
      <c r="M81" s="13">
        <f t="shared" si="25"/>
        <v>3.0919540229885056</v>
      </c>
      <c r="N81" s="13">
        <f t="shared" si="26"/>
        <v>0.9215851655361026</v>
      </c>
      <c r="O81" s="17">
        <f t="shared" si="27"/>
        <v>185858</v>
      </c>
      <c r="P81" s="15">
        <f t="shared" si="28"/>
        <v>182</v>
      </c>
      <c r="Q81" s="29">
        <f t="shared" si="29"/>
        <v>-90.57454172541975</v>
      </c>
    </row>
    <row r="82" spans="1:17" ht="12.75">
      <c r="A82" s="15" t="s">
        <v>115</v>
      </c>
      <c r="B82" s="27" t="s">
        <v>85</v>
      </c>
      <c r="C82" s="17">
        <v>266586</v>
      </c>
      <c r="D82" s="17">
        <v>90531</v>
      </c>
      <c r="E82" s="30">
        <v>275</v>
      </c>
      <c r="F82" s="30">
        <v>88</v>
      </c>
      <c r="G82" s="29">
        <f t="shared" si="20"/>
        <v>969.4036363636363</v>
      </c>
      <c r="H82" s="29">
        <f t="shared" si="21"/>
        <v>1028.7613636363637</v>
      </c>
      <c r="J82" s="17">
        <f t="shared" si="22"/>
        <v>357117</v>
      </c>
      <c r="K82" s="15">
        <f t="shared" si="23"/>
        <v>363</v>
      </c>
      <c r="L82" s="13">
        <f t="shared" si="24"/>
        <v>2.944692978095901</v>
      </c>
      <c r="M82" s="13">
        <f t="shared" si="25"/>
        <v>3.125</v>
      </c>
      <c r="N82" s="13">
        <f t="shared" si="26"/>
        <v>0.9423017529906882</v>
      </c>
      <c r="O82" s="17">
        <f t="shared" si="27"/>
        <v>176055</v>
      </c>
      <c r="P82" s="15">
        <f t="shared" si="28"/>
        <v>187</v>
      </c>
      <c r="Q82" s="29">
        <f t="shared" si="29"/>
        <v>-59.3577272727274</v>
      </c>
    </row>
    <row r="83" spans="1:17" ht="12.75">
      <c r="A83" s="15" t="s">
        <v>107</v>
      </c>
      <c r="B83" s="15" t="s">
        <v>6</v>
      </c>
      <c r="C83" s="17">
        <v>405636</v>
      </c>
      <c r="D83" s="17">
        <v>164611</v>
      </c>
      <c r="E83" s="30">
        <v>438</v>
      </c>
      <c r="F83" s="30">
        <v>219</v>
      </c>
      <c r="G83" s="29">
        <f t="shared" si="20"/>
        <v>926.1095890410959</v>
      </c>
      <c r="H83" s="29">
        <f t="shared" si="21"/>
        <v>751.648401826484</v>
      </c>
      <c r="J83" s="17">
        <f t="shared" si="22"/>
        <v>570247</v>
      </c>
      <c r="K83" s="15">
        <f t="shared" si="23"/>
        <v>657</v>
      </c>
      <c r="L83" s="13">
        <f t="shared" si="24"/>
        <v>2.4642095607219443</v>
      </c>
      <c r="M83" s="13">
        <f t="shared" si="25"/>
        <v>2</v>
      </c>
      <c r="N83" s="13">
        <f t="shared" si="26"/>
        <v>1.2321047803609722</v>
      </c>
      <c r="O83" s="17">
        <f t="shared" si="27"/>
        <v>241025</v>
      </c>
      <c r="P83" s="15">
        <f t="shared" si="28"/>
        <v>219</v>
      </c>
      <c r="Q83" s="29">
        <f t="shared" si="29"/>
        <v>174.46118721461187</v>
      </c>
    </row>
    <row r="84" spans="1:17" ht="12.75">
      <c r="A84" s="15" t="s">
        <v>107</v>
      </c>
      <c r="B84" s="27" t="s">
        <v>62</v>
      </c>
      <c r="C84" s="17">
        <v>4030909</v>
      </c>
      <c r="D84" s="17">
        <v>3278730</v>
      </c>
      <c r="E84" s="30">
        <v>2608</v>
      </c>
      <c r="F84" s="30">
        <v>2375</v>
      </c>
      <c r="G84" s="29">
        <f t="shared" si="20"/>
        <v>1545.5939417177915</v>
      </c>
      <c r="H84" s="29">
        <f t="shared" si="21"/>
        <v>1380.5178947368422</v>
      </c>
      <c r="J84" s="17">
        <f t="shared" si="22"/>
        <v>7309639</v>
      </c>
      <c r="K84" s="15">
        <f t="shared" si="23"/>
        <v>4983</v>
      </c>
      <c r="L84" s="13">
        <f t="shared" si="24"/>
        <v>1.2294116929420842</v>
      </c>
      <c r="M84" s="13">
        <f t="shared" si="25"/>
        <v>1.0981052631578947</v>
      </c>
      <c r="N84" s="13">
        <f t="shared" si="26"/>
        <v>1.1195754489023966</v>
      </c>
      <c r="O84" s="17">
        <f t="shared" si="27"/>
        <v>752179</v>
      </c>
      <c r="P84" s="15">
        <f t="shared" si="28"/>
        <v>233</v>
      </c>
      <c r="Q84" s="29">
        <f t="shared" si="29"/>
        <v>165.0760469809493</v>
      </c>
    </row>
    <row r="85" spans="1:17" ht="12.75">
      <c r="A85" s="15" t="s">
        <v>107</v>
      </c>
      <c r="B85" s="27" t="s">
        <v>70</v>
      </c>
      <c r="C85" s="17">
        <v>884567</v>
      </c>
      <c r="D85" s="17">
        <v>231414</v>
      </c>
      <c r="E85" s="30">
        <v>438</v>
      </c>
      <c r="F85" s="30">
        <v>144</v>
      </c>
      <c r="G85" s="29">
        <f t="shared" si="20"/>
        <v>2019.5593607305937</v>
      </c>
      <c r="H85" s="29">
        <f t="shared" si="21"/>
        <v>1607.0416666666667</v>
      </c>
      <c r="J85" s="17">
        <f t="shared" si="22"/>
        <v>1115981</v>
      </c>
      <c r="K85" s="15">
        <f t="shared" si="23"/>
        <v>582</v>
      </c>
      <c r="L85" s="13">
        <f t="shared" si="24"/>
        <v>3.8224437588045665</v>
      </c>
      <c r="M85" s="13">
        <f t="shared" si="25"/>
        <v>3.0416666666666665</v>
      </c>
      <c r="N85" s="13">
        <f t="shared" si="26"/>
        <v>1.2566938385110904</v>
      </c>
      <c r="O85" s="17">
        <f t="shared" si="27"/>
        <v>653153</v>
      </c>
      <c r="P85" s="15">
        <f t="shared" si="28"/>
        <v>294</v>
      </c>
      <c r="Q85" s="29">
        <f t="shared" si="29"/>
        <v>412.5176940639269</v>
      </c>
    </row>
    <row r="86" spans="1:17" ht="12.75">
      <c r="A86" s="15" t="s">
        <v>115</v>
      </c>
      <c r="B86" s="27" t="s">
        <v>84</v>
      </c>
      <c r="C86" s="17">
        <v>1445745</v>
      </c>
      <c r="D86" s="17">
        <v>1178148</v>
      </c>
      <c r="E86" s="30">
        <v>1859</v>
      </c>
      <c r="F86" s="30">
        <v>1421</v>
      </c>
      <c r="G86" s="29">
        <f t="shared" si="20"/>
        <v>777.7003765465304</v>
      </c>
      <c r="H86" s="29">
        <f t="shared" si="21"/>
        <v>829.0978184377199</v>
      </c>
      <c r="J86" s="17">
        <f t="shared" si="22"/>
        <v>2623893</v>
      </c>
      <c r="K86" s="15">
        <f t="shared" si="23"/>
        <v>3280</v>
      </c>
      <c r="L86" s="13">
        <f t="shared" si="24"/>
        <v>1.2271336029089723</v>
      </c>
      <c r="M86" s="13">
        <f t="shared" si="25"/>
        <v>1.3082336382828994</v>
      </c>
      <c r="N86" s="13">
        <f t="shared" si="26"/>
        <v>0.9380079880224045</v>
      </c>
      <c r="O86" s="17">
        <f t="shared" si="27"/>
        <v>267597</v>
      </c>
      <c r="P86" s="15">
        <f t="shared" si="28"/>
        <v>438</v>
      </c>
      <c r="Q86" s="29">
        <f t="shared" si="29"/>
        <v>-51.39744189118949</v>
      </c>
    </row>
    <row r="87" spans="1:17" ht="12.75">
      <c r="A87" s="15" t="s">
        <v>111</v>
      </c>
      <c r="B87" s="27" t="s">
        <v>55</v>
      </c>
      <c r="C87" s="17">
        <v>989914</v>
      </c>
      <c r="D87" s="17">
        <v>363047</v>
      </c>
      <c r="E87" s="30">
        <v>905</v>
      </c>
      <c r="F87" s="30">
        <v>391</v>
      </c>
      <c r="G87" s="29">
        <f t="shared" si="20"/>
        <v>1093.8276243093924</v>
      </c>
      <c r="H87" s="29">
        <f t="shared" si="21"/>
        <v>928.5089514066497</v>
      </c>
      <c r="J87" s="17">
        <f t="shared" si="22"/>
        <v>1352961</v>
      </c>
      <c r="K87" s="15">
        <f t="shared" si="23"/>
        <v>1296</v>
      </c>
      <c r="L87" s="13">
        <f t="shared" si="24"/>
        <v>2.7266827711012622</v>
      </c>
      <c r="M87" s="13">
        <f t="shared" si="25"/>
        <v>2.3145780051150897</v>
      </c>
      <c r="N87" s="13">
        <f t="shared" si="26"/>
        <v>1.1780474734813189</v>
      </c>
      <c r="O87" s="17">
        <f t="shared" si="27"/>
        <v>626867</v>
      </c>
      <c r="P87" s="15">
        <f t="shared" si="28"/>
        <v>514</v>
      </c>
      <c r="Q87" s="29">
        <f t="shared" si="29"/>
        <v>165.31867290274272</v>
      </c>
    </row>
    <row r="88" spans="1:17" ht="12.75">
      <c r="A88" s="15" t="s">
        <v>107</v>
      </c>
      <c r="B88" s="27" t="s">
        <v>88</v>
      </c>
      <c r="C88" s="17">
        <v>4139165</v>
      </c>
      <c r="D88" s="17">
        <v>2934160</v>
      </c>
      <c r="E88" s="30">
        <v>3161</v>
      </c>
      <c r="F88" s="30">
        <v>2364</v>
      </c>
      <c r="G88" s="29">
        <f aca="true" t="shared" si="30" ref="G88:G94">C88/E88</f>
        <v>1309.4479595064852</v>
      </c>
      <c r="H88" s="29">
        <f aca="true" t="shared" si="31" ref="H88:H94">D88/F88</f>
        <v>1241.1844331641287</v>
      </c>
      <c r="J88" s="17">
        <f aca="true" t="shared" si="32" ref="J88:J94">SUM(C88:D88)</f>
        <v>7073325</v>
      </c>
      <c r="K88" s="15">
        <f aca="true" t="shared" si="33" ref="K88:K94">SUM(E88:F88)</f>
        <v>5525</v>
      </c>
      <c r="L88" s="13">
        <f t="shared" si="24"/>
        <v>1.4106814215993675</v>
      </c>
      <c r="M88" s="13">
        <f t="shared" si="25"/>
        <v>1.3371404399323181</v>
      </c>
      <c r="N88" s="13">
        <f t="shared" si="26"/>
        <v>1.0549986968240759</v>
      </c>
      <c r="O88" s="17">
        <f t="shared" si="27"/>
        <v>1205005</v>
      </c>
      <c r="P88" s="15">
        <f t="shared" si="28"/>
        <v>797</v>
      </c>
      <c r="Q88" s="29">
        <f t="shared" si="29"/>
        <v>68.2635263423565</v>
      </c>
    </row>
    <row r="89" spans="1:17" ht="12.75">
      <c r="A89" s="15" t="s">
        <v>111</v>
      </c>
      <c r="B89" s="27" t="s">
        <v>86</v>
      </c>
      <c r="C89" s="17">
        <v>1129981</v>
      </c>
      <c r="D89" s="17">
        <v>298537</v>
      </c>
      <c r="E89" s="30">
        <v>1031</v>
      </c>
      <c r="F89" s="30">
        <v>234</v>
      </c>
      <c r="G89" s="29">
        <f t="shared" si="30"/>
        <v>1096.0048496605239</v>
      </c>
      <c r="H89" s="29">
        <f t="shared" si="31"/>
        <v>1275.7991452991453</v>
      </c>
      <c r="J89" s="17">
        <f t="shared" si="32"/>
        <v>1428518</v>
      </c>
      <c r="K89" s="15">
        <f t="shared" si="33"/>
        <v>1265</v>
      </c>
      <c r="L89" s="13">
        <f t="shared" si="24"/>
        <v>3.7850618181330957</v>
      </c>
      <c r="M89" s="13">
        <f t="shared" si="25"/>
        <v>4.405982905982906</v>
      </c>
      <c r="N89" s="13">
        <f t="shared" si="26"/>
        <v>0.8590731963561052</v>
      </c>
      <c r="O89" s="17">
        <f t="shared" si="27"/>
        <v>831444</v>
      </c>
      <c r="P89" s="15">
        <f t="shared" si="28"/>
        <v>797</v>
      </c>
      <c r="Q89" s="29">
        <f t="shared" si="29"/>
        <v>-179.7942956386214</v>
      </c>
    </row>
    <row r="90" spans="1:17" ht="12.75">
      <c r="A90" s="15" t="s">
        <v>111</v>
      </c>
      <c r="B90" s="27" t="s">
        <v>19</v>
      </c>
      <c r="C90" s="17">
        <v>1627672</v>
      </c>
      <c r="D90" s="17">
        <v>854205</v>
      </c>
      <c r="E90" s="30">
        <v>2236</v>
      </c>
      <c r="F90" s="30">
        <v>918</v>
      </c>
      <c r="G90" s="29">
        <f t="shared" si="30"/>
        <v>727.9391771019677</v>
      </c>
      <c r="H90" s="29">
        <f t="shared" si="31"/>
        <v>930.5065359477125</v>
      </c>
      <c r="J90" s="17">
        <f t="shared" si="32"/>
        <v>2481877</v>
      </c>
      <c r="K90" s="15">
        <f t="shared" si="33"/>
        <v>3154</v>
      </c>
      <c r="L90" s="13">
        <f t="shared" si="24"/>
        <v>1.9054817052112782</v>
      </c>
      <c r="M90" s="13">
        <f t="shared" si="25"/>
        <v>2.4357298474945535</v>
      </c>
      <c r="N90" s="13">
        <f t="shared" si="26"/>
        <v>0.7823042063434495</v>
      </c>
      <c r="O90" s="17">
        <f t="shared" si="27"/>
        <v>773467</v>
      </c>
      <c r="P90" s="15">
        <f t="shared" si="28"/>
        <v>1318</v>
      </c>
      <c r="Q90" s="29">
        <f t="shared" si="29"/>
        <v>-202.5673588457447</v>
      </c>
    </row>
    <row r="91" spans="1:17" ht="12.75">
      <c r="A91" s="15" t="s">
        <v>107</v>
      </c>
      <c r="B91" s="27" t="s">
        <v>50</v>
      </c>
      <c r="C91" s="17">
        <v>8981242</v>
      </c>
      <c r="D91" s="17">
        <v>7153852</v>
      </c>
      <c r="E91" s="30">
        <v>6736</v>
      </c>
      <c r="F91" s="30">
        <v>5353</v>
      </c>
      <c r="G91" s="29">
        <f t="shared" si="30"/>
        <v>1333.3197743467933</v>
      </c>
      <c r="H91" s="29">
        <f t="shared" si="31"/>
        <v>1336.4192041845695</v>
      </c>
      <c r="J91" s="17">
        <f t="shared" si="32"/>
        <v>16135094</v>
      </c>
      <c r="K91" s="15">
        <f t="shared" si="33"/>
        <v>12089</v>
      </c>
      <c r="L91" s="13">
        <f t="shared" si="24"/>
        <v>1.2554414041554116</v>
      </c>
      <c r="M91" s="13">
        <f t="shared" si="25"/>
        <v>1.2583597982439754</v>
      </c>
      <c r="N91" s="13">
        <f t="shared" si="26"/>
        <v>0.9976807951965436</v>
      </c>
      <c r="O91" s="17">
        <f t="shared" si="27"/>
        <v>1827390</v>
      </c>
      <c r="P91" s="15">
        <f t="shared" si="28"/>
        <v>1383</v>
      </c>
      <c r="Q91" s="29">
        <f t="shared" si="29"/>
        <v>-3.0994298377761424</v>
      </c>
    </row>
    <row r="92" spans="1:17" ht="12.75">
      <c r="A92" s="15" t="s">
        <v>107</v>
      </c>
      <c r="B92" s="27" t="s">
        <v>10</v>
      </c>
      <c r="C92" s="17">
        <v>18299510</v>
      </c>
      <c r="D92" s="17">
        <v>12744206</v>
      </c>
      <c r="E92" s="30">
        <v>8720</v>
      </c>
      <c r="F92" s="30">
        <v>6832</v>
      </c>
      <c r="G92" s="29">
        <f t="shared" si="30"/>
        <v>2098.5676605504586</v>
      </c>
      <c r="H92" s="29">
        <f t="shared" si="31"/>
        <v>1865.3697306791569</v>
      </c>
      <c r="J92" s="17">
        <f t="shared" si="32"/>
        <v>31043716</v>
      </c>
      <c r="K92" s="15">
        <f t="shared" si="33"/>
        <v>15552</v>
      </c>
      <c r="L92" s="13">
        <f t="shared" si="24"/>
        <v>1.4359082080123313</v>
      </c>
      <c r="M92" s="13">
        <f t="shared" si="25"/>
        <v>1.2763466042154568</v>
      </c>
      <c r="N92" s="13">
        <f t="shared" si="26"/>
        <v>1.1250143207729641</v>
      </c>
      <c r="O92" s="17">
        <f t="shared" si="27"/>
        <v>5555304</v>
      </c>
      <c r="P92" s="15">
        <f t="shared" si="28"/>
        <v>1888</v>
      </c>
      <c r="Q92" s="29">
        <f t="shared" si="29"/>
        <v>233.19792987130177</v>
      </c>
    </row>
    <row r="93" spans="1:17" ht="12.75">
      <c r="A93" s="15" t="s">
        <v>107</v>
      </c>
      <c r="B93" s="27" t="s">
        <v>60</v>
      </c>
      <c r="C93" s="17">
        <v>22641531</v>
      </c>
      <c r="D93" s="17">
        <v>17562953</v>
      </c>
      <c r="E93" s="30">
        <v>11774</v>
      </c>
      <c r="F93" s="30">
        <v>9140</v>
      </c>
      <c r="G93" s="29">
        <f t="shared" si="30"/>
        <v>1923.0109563444878</v>
      </c>
      <c r="H93" s="29">
        <f t="shared" si="31"/>
        <v>1921.5484682713347</v>
      </c>
      <c r="J93" s="17">
        <f t="shared" si="32"/>
        <v>40204484</v>
      </c>
      <c r="K93" s="15">
        <f t="shared" si="33"/>
        <v>20914</v>
      </c>
      <c r="L93" s="13">
        <f t="shared" si="24"/>
        <v>1.2891642424824572</v>
      </c>
      <c r="M93" s="13">
        <f t="shared" si="25"/>
        <v>1.2881838074398249</v>
      </c>
      <c r="N93" s="13">
        <f t="shared" si="26"/>
        <v>1.0007610987166349</v>
      </c>
      <c r="O93" s="17">
        <f t="shared" si="27"/>
        <v>5078578</v>
      </c>
      <c r="P93" s="15">
        <f t="shared" si="28"/>
        <v>2634</v>
      </c>
      <c r="Q93" s="29">
        <f t="shared" si="29"/>
        <v>1.4624880731530538</v>
      </c>
    </row>
    <row r="94" spans="1:17" ht="12.75">
      <c r="A94" s="15" t="s">
        <v>118</v>
      </c>
      <c r="B94" s="27" t="s">
        <v>31</v>
      </c>
      <c r="C94" s="17">
        <v>53927551</v>
      </c>
      <c r="D94" s="17">
        <v>35153412</v>
      </c>
      <c r="E94" s="30">
        <v>28615</v>
      </c>
      <c r="F94" s="30">
        <v>19051</v>
      </c>
      <c r="G94" s="29">
        <f t="shared" si="30"/>
        <v>1884.590284815656</v>
      </c>
      <c r="H94" s="29">
        <f t="shared" si="31"/>
        <v>1845.2266022780957</v>
      </c>
      <c r="J94" s="17">
        <f t="shared" si="32"/>
        <v>89080963</v>
      </c>
      <c r="K94" s="15">
        <f t="shared" si="33"/>
        <v>47666</v>
      </c>
      <c r="L94" s="13">
        <f t="shared" si="24"/>
        <v>1.5340630661968175</v>
      </c>
      <c r="M94" s="13">
        <f t="shared" si="25"/>
        <v>1.5020208912917956</v>
      </c>
      <c r="N94" s="13">
        <f t="shared" si="26"/>
        <v>1.021332709212496</v>
      </c>
      <c r="O94" s="17">
        <f t="shared" si="27"/>
        <v>18774139</v>
      </c>
      <c r="P94" s="15">
        <f t="shared" si="28"/>
        <v>9564</v>
      </c>
      <c r="Q94" s="29">
        <f t="shared" si="29"/>
        <v>39.36368253756041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5" sqref="C5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110</v>
      </c>
      <c r="B5" s="4" t="s">
        <v>21</v>
      </c>
      <c r="C5" s="2">
        <v>24051</v>
      </c>
      <c r="D5" s="2">
        <v>71517</v>
      </c>
      <c r="E5" s="5">
        <v>13</v>
      </c>
      <c r="F5" s="5">
        <v>41</v>
      </c>
      <c r="G5" s="3">
        <f aca="true" t="shared" si="0" ref="G5:G36">C5/E5</f>
        <v>1850.076923076923</v>
      </c>
      <c r="H5" s="3">
        <f aca="true" t="shared" si="1" ref="H5:H36">D5/F5</f>
        <v>1744.3170731707316</v>
      </c>
      <c r="J5" s="2">
        <f aca="true" t="shared" si="2" ref="J5:J36">SUM(C5:D5)</f>
        <v>95568</v>
      </c>
      <c r="K5">
        <f aca="true" t="shared" si="3" ref="K5:K36">SUM(E5:F5)</f>
        <v>54</v>
      </c>
      <c r="L5" s="13">
        <f aca="true" t="shared" si="4" ref="L5:L36">C5/D5</f>
        <v>0.33629766349259615</v>
      </c>
      <c r="M5" s="25">
        <f>F5/E5</f>
        <v>3.1538461538461537</v>
      </c>
      <c r="N5" s="6">
        <f aca="true" t="shared" si="5" ref="N5:N36">G5/H5</f>
        <v>1.0606310925535725</v>
      </c>
      <c r="O5" s="2">
        <f aca="true" t="shared" si="6" ref="O5:O36">C5-D5</f>
        <v>-47466</v>
      </c>
      <c r="P5">
        <f aca="true" t="shared" si="7" ref="P5:P36">E5-F5</f>
        <v>-28</v>
      </c>
      <c r="Q5" s="3">
        <f aca="true" t="shared" si="8" ref="Q5:Q36">G5-H5</f>
        <v>105.75984990619145</v>
      </c>
    </row>
    <row r="6" spans="1:17" ht="12.75">
      <c r="A6" t="s">
        <v>110</v>
      </c>
      <c r="B6" s="4" t="s">
        <v>94</v>
      </c>
      <c r="C6" s="2">
        <v>39590</v>
      </c>
      <c r="D6" s="2">
        <v>151945</v>
      </c>
      <c r="E6" s="5">
        <v>56</v>
      </c>
      <c r="F6" s="5">
        <v>210</v>
      </c>
      <c r="G6" s="3">
        <f t="shared" si="0"/>
        <v>706.9642857142857</v>
      </c>
      <c r="H6" s="3">
        <f t="shared" si="1"/>
        <v>723.547619047619</v>
      </c>
      <c r="J6" s="2">
        <f t="shared" si="2"/>
        <v>191535</v>
      </c>
      <c r="K6">
        <f t="shared" si="3"/>
        <v>266</v>
      </c>
      <c r="L6" s="13">
        <f t="shared" si="4"/>
        <v>0.2605548060153345</v>
      </c>
      <c r="M6" s="25">
        <f>F6/E6</f>
        <v>3.75</v>
      </c>
      <c r="N6" s="6">
        <f t="shared" si="5"/>
        <v>0.9770805225575043</v>
      </c>
      <c r="O6" s="2">
        <f t="shared" si="6"/>
        <v>-112355</v>
      </c>
      <c r="P6">
        <f t="shared" si="7"/>
        <v>-154</v>
      </c>
      <c r="Q6" s="3">
        <f t="shared" si="8"/>
        <v>-16.58333333333337</v>
      </c>
    </row>
    <row r="7" spans="1:17" ht="12.75">
      <c r="A7" t="s">
        <v>110</v>
      </c>
      <c r="B7" s="4" t="s">
        <v>42</v>
      </c>
      <c r="C7" s="2">
        <v>563709</v>
      </c>
      <c r="D7" s="2">
        <v>4668610</v>
      </c>
      <c r="E7" s="5">
        <v>531</v>
      </c>
      <c r="F7" s="5">
        <v>4081</v>
      </c>
      <c r="G7" s="3">
        <f t="shared" si="0"/>
        <v>1061.5988700564972</v>
      </c>
      <c r="H7" s="3">
        <f t="shared" si="1"/>
        <v>1143.9867679490321</v>
      </c>
      <c r="J7" s="2">
        <f t="shared" si="2"/>
        <v>5232319</v>
      </c>
      <c r="K7">
        <f t="shared" si="3"/>
        <v>4612</v>
      </c>
      <c r="L7" s="13">
        <f t="shared" si="4"/>
        <v>0.12074450425287184</v>
      </c>
      <c r="M7" s="25">
        <f>F7/E7</f>
        <v>7.685499058380414</v>
      </c>
      <c r="N7" s="6">
        <f t="shared" si="5"/>
        <v>0.9279817737400564</v>
      </c>
      <c r="O7" s="2">
        <f t="shared" si="6"/>
        <v>-4104901</v>
      </c>
      <c r="P7">
        <f t="shared" si="7"/>
        <v>-3550</v>
      </c>
      <c r="Q7" s="3">
        <f t="shared" si="8"/>
        <v>-82.38789789253497</v>
      </c>
    </row>
    <row r="8" spans="1:17" ht="12.75">
      <c r="A8" t="s">
        <v>110</v>
      </c>
      <c r="B8" s="4" t="s">
        <v>41</v>
      </c>
      <c r="C8" s="2">
        <v>115173</v>
      </c>
      <c r="D8" s="2">
        <v>1106269</v>
      </c>
      <c r="E8" s="5">
        <v>152</v>
      </c>
      <c r="F8" s="5">
        <v>1273</v>
      </c>
      <c r="G8" s="3">
        <f t="shared" si="0"/>
        <v>757.7171052631579</v>
      </c>
      <c r="H8" s="3">
        <f t="shared" si="1"/>
        <v>869.0251374705421</v>
      </c>
      <c r="J8" s="2">
        <f t="shared" si="2"/>
        <v>1221442</v>
      </c>
      <c r="K8">
        <f t="shared" si="3"/>
        <v>1425</v>
      </c>
      <c r="L8" s="13">
        <f t="shared" si="4"/>
        <v>0.10410939834705664</v>
      </c>
      <c r="M8" s="25">
        <f>F8/E8</f>
        <v>8.375</v>
      </c>
      <c r="N8" s="6">
        <f t="shared" si="5"/>
        <v>0.8719162111565993</v>
      </c>
      <c r="O8" s="2">
        <f t="shared" si="6"/>
        <v>-991096</v>
      </c>
      <c r="P8">
        <f t="shared" si="7"/>
        <v>-1121</v>
      </c>
      <c r="Q8" s="3">
        <f t="shared" si="8"/>
        <v>-111.30803220738414</v>
      </c>
    </row>
    <row r="9" spans="1:17" ht="12.75">
      <c r="A9" t="s">
        <v>110</v>
      </c>
      <c r="B9" s="4" t="s">
        <v>34</v>
      </c>
      <c r="C9" s="2">
        <v>61337</v>
      </c>
      <c r="D9" s="2">
        <v>1412357</v>
      </c>
      <c r="E9" s="5">
        <v>55</v>
      </c>
      <c r="F9" s="5">
        <v>958</v>
      </c>
      <c r="G9" s="3">
        <f t="shared" si="0"/>
        <v>1115.2181818181818</v>
      </c>
      <c r="H9" s="3">
        <f t="shared" si="1"/>
        <v>1474.276617954071</v>
      </c>
      <c r="J9" s="2">
        <f t="shared" si="2"/>
        <v>1473694</v>
      </c>
      <c r="K9">
        <f t="shared" si="3"/>
        <v>1013</v>
      </c>
      <c r="L9" s="13">
        <f t="shared" si="4"/>
        <v>0.04342882146652723</v>
      </c>
      <c r="M9" s="25">
        <f>F9/E9</f>
        <v>17.418181818181818</v>
      </c>
      <c r="N9" s="6">
        <f t="shared" si="5"/>
        <v>0.7564511084533289</v>
      </c>
      <c r="O9" s="2">
        <f t="shared" si="6"/>
        <v>-1351020</v>
      </c>
      <c r="P9">
        <f t="shared" si="7"/>
        <v>-903</v>
      </c>
      <c r="Q9" s="3">
        <f t="shared" si="8"/>
        <v>-359.0584361358892</v>
      </c>
    </row>
    <row r="10" spans="1:17" ht="12.75">
      <c r="A10" t="s">
        <v>107</v>
      </c>
      <c r="B10" s="4" t="s">
        <v>70</v>
      </c>
      <c r="C10" s="2">
        <v>884567</v>
      </c>
      <c r="D10" s="2">
        <v>231414</v>
      </c>
      <c r="E10" s="5">
        <v>438</v>
      </c>
      <c r="F10" s="5">
        <v>144</v>
      </c>
      <c r="G10" s="3">
        <f t="shared" si="0"/>
        <v>2019.5593607305937</v>
      </c>
      <c r="H10" s="3">
        <f t="shared" si="1"/>
        <v>1607.0416666666667</v>
      </c>
      <c r="J10" s="2">
        <f t="shared" si="2"/>
        <v>1115981</v>
      </c>
      <c r="K10">
        <f t="shared" si="3"/>
        <v>582</v>
      </c>
      <c r="L10" s="13">
        <f t="shared" si="4"/>
        <v>3.8224437588045665</v>
      </c>
      <c r="M10" s="26">
        <f aca="true" t="shared" si="9" ref="M10:M16">E10/F10</f>
        <v>3.0416666666666665</v>
      </c>
      <c r="N10" s="6">
        <f t="shared" si="5"/>
        <v>1.2566938385110904</v>
      </c>
      <c r="O10" s="2">
        <f t="shared" si="6"/>
        <v>653153</v>
      </c>
      <c r="P10">
        <f t="shared" si="7"/>
        <v>294</v>
      </c>
      <c r="Q10" s="3">
        <f t="shared" si="8"/>
        <v>412.5176940639269</v>
      </c>
    </row>
    <row r="11" spans="1:17" ht="12.75">
      <c r="A11" t="s">
        <v>107</v>
      </c>
      <c r="B11" t="s">
        <v>6</v>
      </c>
      <c r="C11" s="2">
        <v>405636</v>
      </c>
      <c r="D11" s="2">
        <v>164611</v>
      </c>
      <c r="E11">
        <v>438</v>
      </c>
      <c r="F11">
        <v>219</v>
      </c>
      <c r="G11" s="3">
        <f t="shared" si="0"/>
        <v>926.1095890410959</v>
      </c>
      <c r="H11" s="3">
        <f t="shared" si="1"/>
        <v>751.648401826484</v>
      </c>
      <c r="J11" s="2">
        <f t="shared" si="2"/>
        <v>570247</v>
      </c>
      <c r="K11">
        <f t="shared" si="3"/>
        <v>657</v>
      </c>
      <c r="L11" s="13">
        <f t="shared" si="4"/>
        <v>2.4642095607219443</v>
      </c>
      <c r="M11" s="26">
        <f t="shared" si="9"/>
        <v>2</v>
      </c>
      <c r="N11" s="6">
        <f t="shared" si="5"/>
        <v>1.2321047803609722</v>
      </c>
      <c r="O11" s="2">
        <f t="shared" si="6"/>
        <v>241025</v>
      </c>
      <c r="P11">
        <f t="shared" si="7"/>
        <v>219</v>
      </c>
      <c r="Q11" s="3">
        <f t="shared" si="8"/>
        <v>174.46118721461187</v>
      </c>
    </row>
    <row r="12" spans="1:17" ht="12.75">
      <c r="A12" t="s">
        <v>107</v>
      </c>
      <c r="B12" s="4" t="s">
        <v>88</v>
      </c>
      <c r="C12" s="2">
        <v>4139165</v>
      </c>
      <c r="D12" s="2">
        <v>2934160</v>
      </c>
      <c r="E12" s="5">
        <v>3161</v>
      </c>
      <c r="F12" s="5">
        <v>2364</v>
      </c>
      <c r="G12" s="3">
        <f t="shared" si="0"/>
        <v>1309.4479595064852</v>
      </c>
      <c r="H12" s="3">
        <f t="shared" si="1"/>
        <v>1241.1844331641287</v>
      </c>
      <c r="J12" s="2">
        <f t="shared" si="2"/>
        <v>7073325</v>
      </c>
      <c r="K12">
        <f t="shared" si="3"/>
        <v>5525</v>
      </c>
      <c r="L12" s="13">
        <f t="shared" si="4"/>
        <v>1.4106814215993675</v>
      </c>
      <c r="M12" s="26">
        <f t="shared" si="9"/>
        <v>1.3371404399323181</v>
      </c>
      <c r="N12" s="6">
        <f t="shared" si="5"/>
        <v>1.0549986968240759</v>
      </c>
      <c r="O12" s="2">
        <f t="shared" si="6"/>
        <v>1205005</v>
      </c>
      <c r="P12">
        <f t="shared" si="7"/>
        <v>797</v>
      </c>
      <c r="Q12" s="3">
        <f t="shared" si="8"/>
        <v>68.2635263423565</v>
      </c>
    </row>
    <row r="13" spans="1:17" ht="12.75">
      <c r="A13" t="s">
        <v>107</v>
      </c>
      <c r="B13" s="4" t="s">
        <v>60</v>
      </c>
      <c r="C13" s="2">
        <v>22641531</v>
      </c>
      <c r="D13" s="2">
        <v>17562953</v>
      </c>
      <c r="E13" s="5">
        <v>11774</v>
      </c>
      <c r="F13" s="5">
        <v>9140</v>
      </c>
      <c r="G13" s="3">
        <f t="shared" si="0"/>
        <v>1923.0109563444878</v>
      </c>
      <c r="H13" s="3">
        <f t="shared" si="1"/>
        <v>1921.5484682713347</v>
      </c>
      <c r="J13" s="2">
        <f t="shared" si="2"/>
        <v>40204484</v>
      </c>
      <c r="K13">
        <f t="shared" si="3"/>
        <v>20914</v>
      </c>
      <c r="L13" s="13">
        <f t="shared" si="4"/>
        <v>1.2891642424824572</v>
      </c>
      <c r="M13" s="26">
        <f t="shared" si="9"/>
        <v>1.2881838074398249</v>
      </c>
      <c r="N13" s="6">
        <f t="shared" si="5"/>
        <v>1.0007610987166349</v>
      </c>
      <c r="O13" s="2">
        <f t="shared" si="6"/>
        <v>5078578</v>
      </c>
      <c r="P13">
        <f t="shared" si="7"/>
        <v>2634</v>
      </c>
      <c r="Q13" s="3">
        <f t="shared" si="8"/>
        <v>1.4624880731530538</v>
      </c>
    </row>
    <row r="14" spans="1:17" ht="12.75">
      <c r="A14" t="s">
        <v>107</v>
      </c>
      <c r="B14" s="4" t="s">
        <v>10</v>
      </c>
      <c r="C14" s="2">
        <v>18299510</v>
      </c>
      <c r="D14" s="2">
        <v>12744206</v>
      </c>
      <c r="E14" s="5">
        <v>8720</v>
      </c>
      <c r="F14" s="5">
        <v>6832</v>
      </c>
      <c r="G14" s="3">
        <f t="shared" si="0"/>
        <v>2098.5676605504586</v>
      </c>
      <c r="H14" s="3">
        <f t="shared" si="1"/>
        <v>1865.3697306791569</v>
      </c>
      <c r="J14" s="2">
        <f t="shared" si="2"/>
        <v>31043716</v>
      </c>
      <c r="K14">
        <f t="shared" si="3"/>
        <v>15552</v>
      </c>
      <c r="L14" s="13">
        <f t="shared" si="4"/>
        <v>1.4359082080123313</v>
      </c>
      <c r="M14" s="26">
        <f t="shared" si="9"/>
        <v>1.2763466042154568</v>
      </c>
      <c r="N14" s="6">
        <f t="shared" si="5"/>
        <v>1.1250143207729641</v>
      </c>
      <c r="O14" s="2">
        <f t="shared" si="6"/>
        <v>5555304</v>
      </c>
      <c r="P14">
        <f t="shared" si="7"/>
        <v>1888</v>
      </c>
      <c r="Q14" s="3">
        <f t="shared" si="8"/>
        <v>233.19792987130177</v>
      </c>
    </row>
    <row r="15" spans="1:17" ht="12.75">
      <c r="A15" t="s">
        <v>107</v>
      </c>
      <c r="B15" s="4" t="s">
        <v>50</v>
      </c>
      <c r="C15" s="2">
        <v>8981242</v>
      </c>
      <c r="D15" s="2">
        <v>7153852</v>
      </c>
      <c r="E15" s="5">
        <v>6736</v>
      </c>
      <c r="F15" s="5">
        <v>5353</v>
      </c>
      <c r="G15" s="3">
        <f t="shared" si="0"/>
        <v>1333.3197743467933</v>
      </c>
      <c r="H15" s="3">
        <f t="shared" si="1"/>
        <v>1336.4192041845695</v>
      </c>
      <c r="J15" s="2">
        <f t="shared" si="2"/>
        <v>16135094</v>
      </c>
      <c r="K15">
        <f t="shared" si="3"/>
        <v>12089</v>
      </c>
      <c r="L15" s="13">
        <f t="shared" si="4"/>
        <v>1.2554414041554116</v>
      </c>
      <c r="M15" s="26">
        <f t="shared" si="9"/>
        <v>1.2583597982439754</v>
      </c>
      <c r="N15" s="6">
        <f t="shared" si="5"/>
        <v>0.9976807951965436</v>
      </c>
      <c r="O15" s="2">
        <f t="shared" si="6"/>
        <v>1827390</v>
      </c>
      <c r="P15">
        <f t="shared" si="7"/>
        <v>1383</v>
      </c>
      <c r="Q15" s="3">
        <f t="shared" si="8"/>
        <v>-3.0994298377761424</v>
      </c>
    </row>
    <row r="16" spans="1:17" ht="12.75">
      <c r="A16" t="s">
        <v>107</v>
      </c>
      <c r="B16" s="4" t="s">
        <v>62</v>
      </c>
      <c r="C16" s="2">
        <v>4030909</v>
      </c>
      <c r="D16" s="2">
        <v>3278730</v>
      </c>
      <c r="E16">
        <v>2608</v>
      </c>
      <c r="F16" s="5">
        <v>2375</v>
      </c>
      <c r="G16" s="3">
        <f t="shared" si="0"/>
        <v>1545.5939417177915</v>
      </c>
      <c r="H16" s="3">
        <f t="shared" si="1"/>
        <v>1380.5178947368422</v>
      </c>
      <c r="J16" s="2">
        <f t="shared" si="2"/>
        <v>7309639</v>
      </c>
      <c r="K16">
        <f t="shared" si="3"/>
        <v>4983</v>
      </c>
      <c r="L16" s="13">
        <f t="shared" si="4"/>
        <v>1.2294116929420842</v>
      </c>
      <c r="M16" s="26">
        <f t="shared" si="9"/>
        <v>1.0981052631578947</v>
      </c>
      <c r="N16" s="6">
        <f t="shared" si="5"/>
        <v>1.1195754489023966</v>
      </c>
      <c r="O16" s="2">
        <f t="shared" si="6"/>
        <v>752179</v>
      </c>
      <c r="P16">
        <f t="shared" si="7"/>
        <v>233</v>
      </c>
      <c r="Q16" s="3">
        <f t="shared" si="8"/>
        <v>165.0760469809493</v>
      </c>
    </row>
    <row r="17" spans="1:17" ht="12.75">
      <c r="A17" t="s">
        <v>107</v>
      </c>
      <c r="B17" s="4" t="s">
        <v>51</v>
      </c>
      <c r="C17" s="2">
        <v>617488</v>
      </c>
      <c r="D17" s="2">
        <v>586006</v>
      </c>
      <c r="E17">
        <v>478</v>
      </c>
      <c r="F17">
        <v>516</v>
      </c>
      <c r="G17" s="3">
        <f t="shared" si="0"/>
        <v>1291.81589958159</v>
      </c>
      <c r="H17" s="3">
        <f t="shared" si="1"/>
        <v>1135.6705426356589</v>
      </c>
      <c r="J17" s="2">
        <f t="shared" si="2"/>
        <v>1203494</v>
      </c>
      <c r="K17">
        <f t="shared" si="3"/>
        <v>994</v>
      </c>
      <c r="L17" s="13">
        <f t="shared" si="4"/>
        <v>1.053722999423214</v>
      </c>
      <c r="M17" s="25">
        <f aca="true" t="shared" si="10" ref="M17:M36">F17/E17</f>
        <v>1.0794979079497908</v>
      </c>
      <c r="N17" s="6">
        <f t="shared" si="5"/>
        <v>1.1374917734359382</v>
      </c>
      <c r="O17" s="2">
        <f t="shared" si="6"/>
        <v>31482</v>
      </c>
      <c r="P17">
        <f t="shared" si="7"/>
        <v>-38</v>
      </c>
      <c r="Q17" s="3">
        <f t="shared" si="8"/>
        <v>156.1453569459311</v>
      </c>
    </row>
    <row r="18" spans="1:17" ht="12.75">
      <c r="A18" t="s">
        <v>107</v>
      </c>
      <c r="B18" s="4" t="s">
        <v>48</v>
      </c>
      <c r="C18" s="2">
        <v>611115</v>
      </c>
      <c r="D18" s="2">
        <v>731443</v>
      </c>
      <c r="E18">
        <v>430</v>
      </c>
      <c r="F18">
        <v>466</v>
      </c>
      <c r="G18" s="3">
        <f t="shared" si="0"/>
        <v>1421.1976744186047</v>
      </c>
      <c r="H18" s="3">
        <f t="shared" si="1"/>
        <v>1569.6201716738196</v>
      </c>
      <c r="J18" s="2">
        <f t="shared" si="2"/>
        <v>1342558</v>
      </c>
      <c r="K18">
        <f t="shared" si="3"/>
        <v>896</v>
      </c>
      <c r="L18" s="13">
        <f t="shared" si="4"/>
        <v>0.8354923076712745</v>
      </c>
      <c r="M18" s="25">
        <f t="shared" si="10"/>
        <v>1.083720930232558</v>
      </c>
      <c r="N18" s="6">
        <f t="shared" si="5"/>
        <v>0.9054405008716603</v>
      </c>
      <c r="O18" s="2">
        <f t="shared" si="6"/>
        <v>-120328</v>
      </c>
      <c r="P18">
        <f t="shared" si="7"/>
        <v>-36</v>
      </c>
      <c r="Q18" s="3">
        <f t="shared" si="8"/>
        <v>-148.42249725521492</v>
      </c>
    </row>
    <row r="19" spans="1:17" ht="12.75">
      <c r="A19" t="s">
        <v>107</v>
      </c>
      <c r="B19" s="4" t="s">
        <v>30</v>
      </c>
      <c r="C19" s="2">
        <v>560193</v>
      </c>
      <c r="D19" s="2">
        <v>444163</v>
      </c>
      <c r="E19" s="5">
        <v>652</v>
      </c>
      <c r="F19" s="5">
        <v>745</v>
      </c>
      <c r="G19" s="3">
        <f t="shared" si="0"/>
        <v>859.1917177914111</v>
      </c>
      <c r="H19" s="3">
        <f t="shared" si="1"/>
        <v>596.1919463087248</v>
      </c>
      <c r="J19" s="2">
        <f t="shared" si="2"/>
        <v>1004356</v>
      </c>
      <c r="K19">
        <f t="shared" si="3"/>
        <v>1397</v>
      </c>
      <c r="L19" s="13">
        <f t="shared" si="4"/>
        <v>1.2612329257502313</v>
      </c>
      <c r="M19" s="25">
        <f t="shared" si="10"/>
        <v>1.142638036809816</v>
      </c>
      <c r="N19" s="6">
        <f t="shared" si="5"/>
        <v>1.4411327142391448</v>
      </c>
      <c r="O19" s="2">
        <f t="shared" si="6"/>
        <v>116030</v>
      </c>
      <c r="P19">
        <f t="shared" si="7"/>
        <v>-93</v>
      </c>
      <c r="Q19" s="3">
        <f t="shared" si="8"/>
        <v>262.99977148268624</v>
      </c>
    </row>
    <row r="20" spans="1:17" ht="12.75">
      <c r="A20" t="s">
        <v>107</v>
      </c>
      <c r="B20" s="4" t="s">
        <v>63</v>
      </c>
      <c r="C20" s="2">
        <v>1810451</v>
      </c>
      <c r="D20" s="2">
        <v>2219776</v>
      </c>
      <c r="E20">
        <v>2075</v>
      </c>
      <c r="F20" s="5">
        <v>2980</v>
      </c>
      <c r="G20" s="3">
        <f t="shared" si="0"/>
        <v>872.5065060240964</v>
      </c>
      <c r="H20" s="3">
        <f t="shared" si="1"/>
        <v>744.8912751677852</v>
      </c>
      <c r="J20" s="2">
        <f t="shared" si="2"/>
        <v>4030227</v>
      </c>
      <c r="K20">
        <f t="shared" si="3"/>
        <v>5055</v>
      </c>
      <c r="L20" s="13">
        <f t="shared" si="4"/>
        <v>0.815600763320263</v>
      </c>
      <c r="M20" s="25">
        <f t="shared" si="10"/>
        <v>1.436144578313253</v>
      </c>
      <c r="N20" s="6">
        <f t="shared" si="5"/>
        <v>1.1713206143105463</v>
      </c>
      <c r="O20" s="2">
        <f t="shared" si="6"/>
        <v>-409325</v>
      </c>
      <c r="P20">
        <f t="shared" si="7"/>
        <v>-905</v>
      </c>
      <c r="Q20" s="3">
        <f t="shared" si="8"/>
        <v>127.6152308563112</v>
      </c>
    </row>
    <row r="21" spans="1:17" ht="12.75">
      <c r="A21" t="s">
        <v>107</v>
      </c>
      <c r="B21" s="4" t="s">
        <v>37</v>
      </c>
      <c r="C21" s="2">
        <v>4189490</v>
      </c>
      <c r="D21" s="2">
        <v>5177612</v>
      </c>
      <c r="E21" s="5">
        <v>4251</v>
      </c>
      <c r="F21" s="5">
        <v>6640</v>
      </c>
      <c r="G21" s="3">
        <f t="shared" si="0"/>
        <v>985.5304634203717</v>
      </c>
      <c r="H21" s="3">
        <f t="shared" si="1"/>
        <v>779.760843373494</v>
      </c>
      <c r="J21" s="2">
        <f t="shared" si="2"/>
        <v>9367102</v>
      </c>
      <c r="K21">
        <f t="shared" si="3"/>
        <v>10891</v>
      </c>
      <c r="L21" s="13">
        <f t="shared" si="4"/>
        <v>0.8091548768042102</v>
      </c>
      <c r="M21" s="25">
        <f t="shared" si="10"/>
        <v>1.5619854151964243</v>
      </c>
      <c r="N21" s="6">
        <f t="shared" si="5"/>
        <v>1.2638881162032356</v>
      </c>
      <c r="O21" s="2">
        <f t="shared" si="6"/>
        <v>-988122</v>
      </c>
      <c r="P21">
        <f t="shared" si="7"/>
        <v>-2389</v>
      </c>
      <c r="Q21" s="3">
        <f t="shared" si="8"/>
        <v>205.76962004687766</v>
      </c>
    </row>
    <row r="22" spans="1:17" ht="12.75">
      <c r="A22" t="s">
        <v>107</v>
      </c>
      <c r="B22" s="4" t="s">
        <v>52</v>
      </c>
      <c r="C22" s="2">
        <v>7964504</v>
      </c>
      <c r="D22" s="2">
        <v>18056127</v>
      </c>
      <c r="E22">
        <v>6607</v>
      </c>
      <c r="F22" s="5">
        <v>16075</v>
      </c>
      <c r="G22" s="3">
        <f t="shared" si="0"/>
        <v>1205.4645073406994</v>
      </c>
      <c r="H22" s="3">
        <f t="shared" si="1"/>
        <v>1123.2427371695178</v>
      </c>
      <c r="J22" s="2">
        <f t="shared" si="2"/>
        <v>26020631</v>
      </c>
      <c r="K22">
        <f t="shared" si="3"/>
        <v>22682</v>
      </c>
      <c r="L22" s="13">
        <f t="shared" si="4"/>
        <v>0.4410970303875244</v>
      </c>
      <c r="M22" s="25">
        <f t="shared" si="10"/>
        <v>2.4330255789314363</v>
      </c>
      <c r="N22" s="6">
        <f t="shared" si="5"/>
        <v>1.073200357723544</v>
      </c>
      <c r="O22" s="2">
        <f t="shared" si="6"/>
        <v>-10091623</v>
      </c>
      <c r="P22">
        <f t="shared" si="7"/>
        <v>-9468</v>
      </c>
      <c r="Q22" s="3">
        <f t="shared" si="8"/>
        <v>82.22177017118156</v>
      </c>
    </row>
    <row r="23" spans="1:17" ht="12.75">
      <c r="A23" t="s">
        <v>107</v>
      </c>
      <c r="B23" s="4" t="s">
        <v>49</v>
      </c>
      <c r="C23" s="2">
        <v>3600009</v>
      </c>
      <c r="D23" s="2">
        <v>11985475</v>
      </c>
      <c r="E23" s="5">
        <v>1958</v>
      </c>
      <c r="F23" s="5">
        <v>5919</v>
      </c>
      <c r="G23" s="3">
        <f t="shared" si="0"/>
        <v>1838.6154239019409</v>
      </c>
      <c r="H23" s="3">
        <f t="shared" si="1"/>
        <v>2024.9155262713296</v>
      </c>
      <c r="J23" s="2">
        <f t="shared" si="2"/>
        <v>15585484</v>
      </c>
      <c r="K23">
        <f t="shared" si="3"/>
        <v>7877</v>
      </c>
      <c r="L23" s="13">
        <f t="shared" si="4"/>
        <v>0.300364315974127</v>
      </c>
      <c r="M23" s="25">
        <f t="shared" si="10"/>
        <v>3.022982635342186</v>
      </c>
      <c r="N23" s="6">
        <f t="shared" si="5"/>
        <v>0.9079961114662196</v>
      </c>
      <c r="O23" s="2">
        <f t="shared" si="6"/>
        <v>-8385466</v>
      </c>
      <c r="P23">
        <f t="shared" si="7"/>
        <v>-3961</v>
      </c>
      <c r="Q23" s="3">
        <f t="shared" si="8"/>
        <v>-186.3001023693887</v>
      </c>
    </row>
    <row r="24" spans="1:17" ht="12.75">
      <c r="A24" t="s">
        <v>107</v>
      </c>
      <c r="B24" s="4" t="s">
        <v>87</v>
      </c>
      <c r="C24" s="2">
        <v>1202309</v>
      </c>
      <c r="D24" s="2">
        <v>3028636</v>
      </c>
      <c r="E24" s="5">
        <v>932</v>
      </c>
      <c r="F24" s="5">
        <v>3109</v>
      </c>
      <c r="G24" s="3">
        <f t="shared" si="0"/>
        <v>1290.0311158798283</v>
      </c>
      <c r="H24" s="3">
        <f t="shared" si="1"/>
        <v>974.151174010936</v>
      </c>
      <c r="J24" s="2">
        <f t="shared" si="2"/>
        <v>4230945</v>
      </c>
      <c r="K24">
        <f t="shared" si="3"/>
        <v>4041</v>
      </c>
      <c r="L24" s="13">
        <f t="shared" si="4"/>
        <v>0.3969803568339015</v>
      </c>
      <c r="M24" s="25">
        <f t="shared" si="10"/>
        <v>3.3358369098712446</v>
      </c>
      <c r="N24" s="6">
        <f t="shared" si="5"/>
        <v>1.324261726820386</v>
      </c>
      <c r="O24" s="2">
        <f t="shared" si="6"/>
        <v>-1826327</v>
      </c>
      <c r="P24">
        <f t="shared" si="7"/>
        <v>-2177</v>
      </c>
      <c r="Q24" s="3">
        <f t="shared" si="8"/>
        <v>315.8799418688924</v>
      </c>
    </row>
    <row r="25" spans="1:17" ht="12.75">
      <c r="A25" t="s">
        <v>107</v>
      </c>
      <c r="B25" s="4" t="s">
        <v>97</v>
      </c>
      <c r="C25" s="2">
        <v>78645</v>
      </c>
      <c r="D25" s="2">
        <v>511551</v>
      </c>
      <c r="E25">
        <v>77</v>
      </c>
      <c r="F25" s="5">
        <v>656</v>
      </c>
      <c r="G25" s="3">
        <f t="shared" si="0"/>
        <v>1021.3636363636364</v>
      </c>
      <c r="H25" s="3">
        <f t="shared" si="1"/>
        <v>779.8033536585366</v>
      </c>
      <c r="J25" s="2">
        <f t="shared" si="2"/>
        <v>590196</v>
      </c>
      <c r="K25">
        <f t="shared" si="3"/>
        <v>733</v>
      </c>
      <c r="L25" s="13">
        <f t="shared" si="4"/>
        <v>0.15373833694001185</v>
      </c>
      <c r="M25" s="25">
        <f t="shared" si="10"/>
        <v>8.519480519480519</v>
      </c>
      <c r="N25" s="6">
        <f t="shared" si="5"/>
        <v>1.3097707666577632</v>
      </c>
      <c r="O25" s="2">
        <f t="shared" si="6"/>
        <v>-432906</v>
      </c>
      <c r="P25">
        <f t="shared" si="7"/>
        <v>-579</v>
      </c>
      <c r="Q25" s="3">
        <f t="shared" si="8"/>
        <v>241.56028270509978</v>
      </c>
    </row>
    <row r="26" spans="1:17" ht="12.75">
      <c r="A26" t="s">
        <v>114</v>
      </c>
      <c r="B26" s="4" t="s">
        <v>89</v>
      </c>
      <c r="C26" s="2">
        <v>129324</v>
      </c>
      <c r="D26" s="2">
        <v>1106722</v>
      </c>
      <c r="E26" s="5">
        <v>168</v>
      </c>
      <c r="F26" s="5">
        <v>1169</v>
      </c>
      <c r="G26" s="3">
        <f t="shared" si="0"/>
        <v>769.7857142857143</v>
      </c>
      <c r="H26" s="3">
        <f t="shared" si="1"/>
        <v>946.7254063301967</v>
      </c>
      <c r="J26" s="2">
        <f t="shared" si="2"/>
        <v>1236046</v>
      </c>
      <c r="K26">
        <f t="shared" si="3"/>
        <v>1337</v>
      </c>
      <c r="L26" s="13">
        <f t="shared" si="4"/>
        <v>0.11685319348490407</v>
      </c>
      <c r="M26" s="25">
        <f t="shared" si="10"/>
        <v>6.958333333333333</v>
      </c>
      <c r="N26" s="6">
        <f t="shared" si="5"/>
        <v>0.8131034713324575</v>
      </c>
      <c r="O26" s="2">
        <f t="shared" si="6"/>
        <v>-977398</v>
      </c>
      <c r="P26">
        <f t="shared" si="7"/>
        <v>-1001</v>
      </c>
      <c r="Q26" s="3">
        <f t="shared" si="8"/>
        <v>-176.9396920444824</v>
      </c>
    </row>
    <row r="27" spans="1:17" ht="12.75">
      <c r="A27" t="s">
        <v>114</v>
      </c>
      <c r="B27" s="4" t="s">
        <v>47</v>
      </c>
      <c r="C27" s="2">
        <v>16997</v>
      </c>
      <c r="D27" s="2">
        <v>220363</v>
      </c>
      <c r="E27" s="5">
        <v>23</v>
      </c>
      <c r="F27" s="5">
        <v>212</v>
      </c>
      <c r="G27" s="3">
        <f t="shared" si="0"/>
        <v>739</v>
      </c>
      <c r="H27" s="3">
        <f t="shared" si="1"/>
        <v>1039.448113207547</v>
      </c>
      <c r="J27" s="2">
        <f t="shared" si="2"/>
        <v>237360</v>
      </c>
      <c r="K27">
        <f t="shared" si="3"/>
        <v>235</v>
      </c>
      <c r="L27" s="13">
        <f t="shared" si="4"/>
        <v>0.07713182340048012</v>
      </c>
      <c r="M27" s="25">
        <f t="shared" si="10"/>
        <v>9.217391304347826</v>
      </c>
      <c r="N27" s="6">
        <f t="shared" si="5"/>
        <v>0.7109541983000777</v>
      </c>
      <c r="O27" s="2">
        <f t="shared" si="6"/>
        <v>-203366</v>
      </c>
      <c r="P27">
        <f t="shared" si="7"/>
        <v>-189</v>
      </c>
      <c r="Q27" s="3">
        <f t="shared" si="8"/>
        <v>-300.44811320754707</v>
      </c>
    </row>
    <row r="28" spans="1:17" ht="12.75">
      <c r="A28" t="s">
        <v>114</v>
      </c>
      <c r="B28" s="4" t="s">
        <v>33</v>
      </c>
      <c r="C28" s="2">
        <v>40461</v>
      </c>
      <c r="D28" s="2">
        <v>453100</v>
      </c>
      <c r="E28" s="5">
        <v>47</v>
      </c>
      <c r="F28" s="5">
        <v>521</v>
      </c>
      <c r="G28" s="3">
        <f t="shared" si="0"/>
        <v>860.8723404255319</v>
      </c>
      <c r="H28" s="3">
        <f t="shared" si="1"/>
        <v>869.6737044145873</v>
      </c>
      <c r="J28" s="2">
        <f t="shared" si="2"/>
        <v>493561</v>
      </c>
      <c r="K28">
        <f t="shared" si="3"/>
        <v>568</v>
      </c>
      <c r="L28" s="13">
        <f t="shared" si="4"/>
        <v>0.08929816817479586</v>
      </c>
      <c r="M28" s="25">
        <f t="shared" si="10"/>
        <v>11.085106382978724</v>
      </c>
      <c r="N28" s="6">
        <f t="shared" si="5"/>
        <v>0.989879694022737</v>
      </c>
      <c r="O28" s="2">
        <f t="shared" si="6"/>
        <v>-412639</v>
      </c>
      <c r="P28">
        <f t="shared" si="7"/>
        <v>-474</v>
      </c>
      <c r="Q28" s="3">
        <f t="shared" si="8"/>
        <v>-8.801363989055403</v>
      </c>
    </row>
    <row r="29" spans="1:17" ht="12.75">
      <c r="A29" t="s">
        <v>114</v>
      </c>
      <c r="B29" s="4" t="s">
        <v>64</v>
      </c>
      <c r="C29" s="2">
        <v>586734</v>
      </c>
      <c r="D29" s="2">
        <v>7222729</v>
      </c>
      <c r="E29" s="5">
        <v>542</v>
      </c>
      <c r="F29" s="5">
        <v>6701</v>
      </c>
      <c r="G29" s="3">
        <f t="shared" si="0"/>
        <v>1082.5350553505534</v>
      </c>
      <c r="H29" s="3">
        <f t="shared" si="1"/>
        <v>1077.8583793463663</v>
      </c>
      <c r="J29" s="2">
        <f t="shared" si="2"/>
        <v>7809463</v>
      </c>
      <c r="K29">
        <f t="shared" si="3"/>
        <v>7243</v>
      </c>
      <c r="L29" s="13">
        <f t="shared" si="4"/>
        <v>0.08123439215288293</v>
      </c>
      <c r="M29" s="25">
        <f t="shared" si="10"/>
        <v>12.363468634686347</v>
      </c>
      <c r="N29" s="6">
        <f t="shared" si="5"/>
        <v>1.0043388594399787</v>
      </c>
      <c r="O29" s="2">
        <f t="shared" si="6"/>
        <v>-6635995</v>
      </c>
      <c r="P29">
        <f t="shared" si="7"/>
        <v>-6159</v>
      </c>
      <c r="Q29" s="3">
        <f t="shared" si="8"/>
        <v>4.676676004187129</v>
      </c>
    </row>
    <row r="30" spans="1:17" ht="12.75">
      <c r="A30" t="s">
        <v>114</v>
      </c>
      <c r="B30" s="4" t="s">
        <v>95</v>
      </c>
      <c r="C30" s="2">
        <v>12281</v>
      </c>
      <c r="D30" s="2">
        <v>121782</v>
      </c>
      <c r="E30" s="5">
        <v>6</v>
      </c>
      <c r="F30" s="5">
        <v>174</v>
      </c>
      <c r="G30" s="3">
        <f t="shared" si="0"/>
        <v>2046.8333333333333</v>
      </c>
      <c r="H30" s="3">
        <f t="shared" si="1"/>
        <v>699.8965517241379</v>
      </c>
      <c r="J30" s="2">
        <f t="shared" si="2"/>
        <v>134063</v>
      </c>
      <c r="K30">
        <f t="shared" si="3"/>
        <v>180</v>
      </c>
      <c r="L30" s="13">
        <f t="shared" si="4"/>
        <v>0.10084413131661493</v>
      </c>
      <c r="M30" s="25">
        <f t="shared" si="10"/>
        <v>29</v>
      </c>
      <c r="N30" s="6">
        <f t="shared" si="5"/>
        <v>2.9244798081818333</v>
      </c>
      <c r="O30" s="2">
        <f t="shared" si="6"/>
        <v>-109501</v>
      </c>
      <c r="P30">
        <f t="shared" si="7"/>
        <v>-168</v>
      </c>
      <c r="Q30" s="3">
        <f t="shared" si="8"/>
        <v>1346.9367816091954</v>
      </c>
    </row>
    <row r="31" spans="1:17" ht="12.75">
      <c r="A31" t="s">
        <v>109</v>
      </c>
      <c r="B31" s="4" t="s">
        <v>61</v>
      </c>
      <c r="C31" s="2">
        <v>634860</v>
      </c>
      <c r="D31" s="2">
        <v>1545902</v>
      </c>
      <c r="E31" s="5">
        <v>449</v>
      </c>
      <c r="F31" s="5">
        <v>1105</v>
      </c>
      <c r="G31" s="3">
        <f t="shared" si="0"/>
        <v>1413.9420935412027</v>
      </c>
      <c r="H31" s="3">
        <f t="shared" si="1"/>
        <v>1399.006334841629</v>
      </c>
      <c r="J31" s="2">
        <f t="shared" si="2"/>
        <v>2180762</v>
      </c>
      <c r="K31">
        <f t="shared" si="3"/>
        <v>1554</v>
      </c>
      <c r="L31" s="13">
        <f t="shared" si="4"/>
        <v>0.4106728628334784</v>
      </c>
      <c r="M31" s="25">
        <f t="shared" si="10"/>
        <v>2.461024498886414</v>
      </c>
      <c r="N31" s="6">
        <f t="shared" si="5"/>
        <v>1.0106759764610103</v>
      </c>
      <c r="O31" s="2">
        <f t="shared" si="6"/>
        <v>-911042</v>
      </c>
      <c r="P31">
        <f t="shared" si="7"/>
        <v>-656</v>
      </c>
      <c r="Q31" s="3">
        <f t="shared" si="8"/>
        <v>14.935758699573626</v>
      </c>
    </row>
    <row r="32" spans="1:17" ht="12.75">
      <c r="A32" t="s">
        <v>109</v>
      </c>
      <c r="B32" s="4" t="s">
        <v>96</v>
      </c>
      <c r="C32" s="2">
        <v>25444</v>
      </c>
      <c r="D32" s="2">
        <v>59236</v>
      </c>
      <c r="E32" s="5">
        <v>21</v>
      </c>
      <c r="F32" s="5">
        <v>73</v>
      </c>
      <c r="G32" s="3">
        <f t="shared" si="0"/>
        <v>1211.6190476190477</v>
      </c>
      <c r="H32" s="3">
        <f t="shared" si="1"/>
        <v>811.4520547945206</v>
      </c>
      <c r="J32" s="2">
        <f t="shared" si="2"/>
        <v>84680</v>
      </c>
      <c r="K32">
        <f t="shared" si="3"/>
        <v>94</v>
      </c>
      <c r="L32" s="13">
        <f t="shared" si="4"/>
        <v>0.4295360929164697</v>
      </c>
      <c r="M32" s="25">
        <f t="shared" si="10"/>
        <v>3.4761904761904763</v>
      </c>
      <c r="N32" s="6">
        <f t="shared" si="5"/>
        <v>1.4931492753762996</v>
      </c>
      <c r="O32" s="2">
        <f t="shared" si="6"/>
        <v>-33792</v>
      </c>
      <c r="P32">
        <f t="shared" si="7"/>
        <v>-52</v>
      </c>
      <c r="Q32" s="3">
        <f t="shared" si="8"/>
        <v>400.16699282452714</v>
      </c>
    </row>
    <row r="33" spans="1:17" ht="12.75">
      <c r="A33" t="s">
        <v>109</v>
      </c>
      <c r="B33" s="4" t="s">
        <v>16</v>
      </c>
      <c r="C33" s="2">
        <v>2755990</v>
      </c>
      <c r="D33" s="2">
        <v>7251764</v>
      </c>
      <c r="E33" s="5">
        <v>1999</v>
      </c>
      <c r="F33" s="5">
        <v>7637</v>
      </c>
      <c r="G33" s="3">
        <f t="shared" si="0"/>
        <v>1378.6843421710855</v>
      </c>
      <c r="H33" s="3">
        <f t="shared" si="1"/>
        <v>949.5566321854132</v>
      </c>
      <c r="J33" s="2">
        <f t="shared" si="2"/>
        <v>10007754</v>
      </c>
      <c r="K33">
        <f t="shared" si="3"/>
        <v>9636</v>
      </c>
      <c r="L33" s="13">
        <f t="shared" si="4"/>
        <v>0.38004408306723714</v>
      </c>
      <c r="M33" s="25">
        <f t="shared" si="10"/>
        <v>3.8204102051025512</v>
      </c>
      <c r="N33" s="6">
        <f t="shared" si="5"/>
        <v>1.4519242933389145</v>
      </c>
      <c r="O33" s="2">
        <f t="shared" si="6"/>
        <v>-4495774</v>
      </c>
      <c r="P33">
        <f t="shared" si="7"/>
        <v>-5638</v>
      </c>
      <c r="Q33" s="3">
        <f t="shared" si="8"/>
        <v>429.12770998567237</v>
      </c>
    </row>
    <row r="34" spans="1:17" ht="12.75">
      <c r="A34" t="s">
        <v>109</v>
      </c>
      <c r="B34" s="4" t="s">
        <v>15</v>
      </c>
      <c r="C34" s="2">
        <v>1649840</v>
      </c>
      <c r="D34" s="2">
        <v>7428973</v>
      </c>
      <c r="E34" s="5">
        <v>2188</v>
      </c>
      <c r="F34" s="5">
        <v>12712</v>
      </c>
      <c r="G34" s="3">
        <f t="shared" si="0"/>
        <v>754.0402193784278</v>
      </c>
      <c r="H34" s="3">
        <f t="shared" si="1"/>
        <v>584.4063089993707</v>
      </c>
      <c r="J34" s="2">
        <f t="shared" si="2"/>
        <v>9078813</v>
      </c>
      <c r="K34">
        <f t="shared" si="3"/>
        <v>14900</v>
      </c>
      <c r="L34" s="13">
        <f t="shared" si="4"/>
        <v>0.22208184092202246</v>
      </c>
      <c r="M34" s="25">
        <f t="shared" si="10"/>
        <v>5.809872029250457</v>
      </c>
      <c r="N34" s="6">
        <f t="shared" si="5"/>
        <v>1.2902670757773078</v>
      </c>
      <c r="O34" s="2">
        <f t="shared" si="6"/>
        <v>-5779133</v>
      </c>
      <c r="P34">
        <f t="shared" si="7"/>
        <v>-10524</v>
      </c>
      <c r="Q34" s="3">
        <f t="shared" si="8"/>
        <v>169.63391037905706</v>
      </c>
    </row>
    <row r="35" spans="1:17" ht="12.75">
      <c r="A35" t="s">
        <v>109</v>
      </c>
      <c r="B35" s="4" t="s">
        <v>26</v>
      </c>
      <c r="C35" s="2">
        <v>947808</v>
      </c>
      <c r="D35" s="2">
        <v>13150754</v>
      </c>
      <c r="E35" s="5">
        <v>1139</v>
      </c>
      <c r="F35" s="5">
        <v>16000</v>
      </c>
      <c r="G35" s="3">
        <f t="shared" si="0"/>
        <v>832.1404741000878</v>
      </c>
      <c r="H35" s="3">
        <f t="shared" si="1"/>
        <v>821.922125</v>
      </c>
      <c r="J35" s="2">
        <f t="shared" si="2"/>
        <v>14098562</v>
      </c>
      <c r="K35">
        <f t="shared" si="3"/>
        <v>17139</v>
      </c>
      <c r="L35" s="13">
        <f t="shared" si="4"/>
        <v>0.0720725214691112</v>
      </c>
      <c r="M35" s="25">
        <f t="shared" si="10"/>
        <v>14.04741000877963</v>
      </c>
      <c r="N35" s="6">
        <f t="shared" si="5"/>
        <v>1.0124322594431774</v>
      </c>
      <c r="O35" s="2">
        <f t="shared" si="6"/>
        <v>-12202946</v>
      </c>
      <c r="P35">
        <f t="shared" si="7"/>
        <v>-14861</v>
      </c>
      <c r="Q35" s="3">
        <f t="shared" si="8"/>
        <v>10.218349100087721</v>
      </c>
    </row>
    <row r="36" spans="1:17" ht="12.75">
      <c r="A36" t="s">
        <v>109</v>
      </c>
      <c r="B36" s="4" t="s">
        <v>103</v>
      </c>
      <c r="C36" s="2">
        <v>55304</v>
      </c>
      <c r="D36" s="2">
        <v>895583</v>
      </c>
      <c r="E36" s="5">
        <v>96</v>
      </c>
      <c r="F36" s="5">
        <v>1670</v>
      </c>
      <c r="G36" s="3">
        <f t="shared" si="0"/>
        <v>576.0833333333334</v>
      </c>
      <c r="H36" s="3">
        <f t="shared" si="1"/>
        <v>536.277245508982</v>
      </c>
      <c r="J36" s="2">
        <f t="shared" si="2"/>
        <v>950887</v>
      </c>
      <c r="K36">
        <f t="shared" si="3"/>
        <v>1766</v>
      </c>
      <c r="L36" s="13">
        <f t="shared" si="4"/>
        <v>0.06175195375526333</v>
      </c>
      <c r="M36" s="25">
        <f t="shared" si="10"/>
        <v>17.395833333333332</v>
      </c>
      <c r="N36" s="6">
        <f t="shared" si="5"/>
        <v>1.0742266955342685</v>
      </c>
      <c r="O36" s="2">
        <f t="shared" si="6"/>
        <v>-840279</v>
      </c>
      <c r="P36">
        <f t="shared" si="7"/>
        <v>-1574</v>
      </c>
      <c r="Q36" s="3">
        <f t="shared" si="8"/>
        <v>39.80608782435138</v>
      </c>
    </row>
    <row r="37" spans="1:17" ht="12.75">
      <c r="A37" t="s">
        <v>111</v>
      </c>
      <c r="B37" s="4" t="s">
        <v>86</v>
      </c>
      <c r="C37" s="2">
        <v>1129981</v>
      </c>
      <c r="D37" s="2">
        <v>298537</v>
      </c>
      <c r="E37" s="5">
        <v>1031</v>
      </c>
      <c r="F37" s="5">
        <v>234</v>
      </c>
      <c r="G37" s="3">
        <f aca="true" t="shared" si="11" ref="G37:G67">C37/E37</f>
        <v>1096.0048496605239</v>
      </c>
      <c r="H37" s="3">
        <f aca="true" t="shared" si="12" ref="H37:H67">D37/F37</f>
        <v>1275.7991452991453</v>
      </c>
      <c r="J37" s="2">
        <f aca="true" t="shared" si="13" ref="J37:J67">SUM(C37:D37)</f>
        <v>1428518</v>
      </c>
      <c r="K37">
        <f aca="true" t="shared" si="14" ref="K37:K67">SUM(E37:F37)</f>
        <v>1265</v>
      </c>
      <c r="L37" s="13">
        <f aca="true" t="shared" si="15" ref="L37:L68">C37/D37</f>
        <v>3.7850618181330957</v>
      </c>
      <c r="M37" s="26">
        <f>E37/F37</f>
        <v>4.405982905982906</v>
      </c>
      <c r="N37" s="6">
        <f aca="true" t="shared" si="16" ref="N37:N68">G37/H37</f>
        <v>0.8590731963561052</v>
      </c>
      <c r="O37" s="2">
        <f aca="true" t="shared" si="17" ref="O37:O68">C37-D37</f>
        <v>831444</v>
      </c>
      <c r="P37">
        <f aca="true" t="shared" si="18" ref="P37:P68">E37-F37</f>
        <v>797</v>
      </c>
      <c r="Q37" s="3">
        <f aca="true" t="shared" si="19" ref="Q37:Q68">G37-H37</f>
        <v>-179.7942956386214</v>
      </c>
    </row>
    <row r="38" spans="1:17" ht="12.75">
      <c r="A38" t="s">
        <v>111</v>
      </c>
      <c r="B38" s="4" t="s">
        <v>90</v>
      </c>
      <c r="C38" s="2">
        <v>46949</v>
      </c>
      <c r="D38" s="2">
        <v>6118</v>
      </c>
      <c r="E38" s="5">
        <v>43</v>
      </c>
      <c r="F38" s="5">
        <v>12</v>
      </c>
      <c r="G38" s="3">
        <f t="shared" si="11"/>
        <v>1091.8372093023256</v>
      </c>
      <c r="H38" s="3">
        <f t="shared" si="12"/>
        <v>509.8333333333333</v>
      </c>
      <c r="J38" s="2">
        <f t="shared" si="13"/>
        <v>53067</v>
      </c>
      <c r="K38">
        <f t="shared" si="14"/>
        <v>55</v>
      </c>
      <c r="L38" s="13">
        <f t="shared" si="15"/>
        <v>7.673913043478261</v>
      </c>
      <c r="M38" s="26">
        <f>E38/F38</f>
        <v>3.5833333333333335</v>
      </c>
      <c r="N38" s="6">
        <f t="shared" si="16"/>
        <v>2.141557128412538</v>
      </c>
      <c r="O38" s="2">
        <f t="shared" si="17"/>
        <v>40831</v>
      </c>
      <c r="P38">
        <f t="shared" si="18"/>
        <v>31</v>
      </c>
      <c r="Q38" s="3">
        <f t="shared" si="19"/>
        <v>582.0038759689924</v>
      </c>
    </row>
    <row r="39" spans="1:17" ht="12.75">
      <c r="A39" t="s">
        <v>111</v>
      </c>
      <c r="B39" s="4" t="s">
        <v>19</v>
      </c>
      <c r="C39" s="2">
        <v>1627672</v>
      </c>
      <c r="D39" s="2">
        <v>854205</v>
      </c>
      <c r="E39" s="5">
        <v>2236</v>
      </c>
      <c r="F39">
        <v>918</v>
      </c>
      <c r="G39" s="3">
        <f t="shared" si="11"/>
        <v>727.9391771019677</v>
      </c>
      <c r="H39" s="3">
        <f t="shared" si="12"/>
        <v>930.5065359477125</v>
      </c>
      <c r="J39" s="2">
        <f t="shared" si="13"/>
        <v>2481877</v>
      </c>
      <c r="K39">
        <f t="shared" si="14"/>
        <v>3154</v>
      </c>
      <c r="L39" s="13">
        <f t="shared" si="15"/>
        <v>1.9054817052112782</v>
      </c>
      <c r="M39" s="26">
        <f>E39/F39</f>
        <v>2.4357298474945535</v>
      </c>
      <c r="N39" s="6">
        <f t="shared" si="16"/>
        <v>0.7823042063434495</v>
      </c>
      <c r="O39" s="2">
        <f t="shared" si="17"/>
        <v>773467</v>
      </c>
      <c r="P39">
        <f t="shared" si="18"/>
        <v>1318</v>
      </c>
      <c r="Q39" s="3">
        <f t="shared" si="19"/>
        <v>-202.5673588457447</v>
      </c>
    </row>
    <row r="40" spans="1:17" ht="12.75">
      <c r="A40" t="s">
        <v>111</v>
      </c>
      <c r="B40" s="4" t="s">
        <v>55</v>
      </c>
      <c r="C40" s="2">
        <v>989914</v>
      </c>
      <c r="D40" s="2">
        <v>363047</v>
      </c>
      <c r="E40" s="5">
        <v>905</v>
      </c>
      <c r="F40" s="5">
        <v>391</v>
      </c>
      <c r="G40" s="3">
        <f t="shared" si="11"/>
        <v>1093.8276243093924</v>
      </c>
      <c r="H40" s="3">
        <f t="shared" si="12"/>
        <v>928.5089514066497</v>
      </c>
      <c r="J40" s="2">
        <f t="shared" si="13"/>
        <v>1352961</v>
      </c>
      <c r="K40">
        <f t="shared" si="14"/>
        <v>1296</v>
      </c>
      <c r="L40" s="13">
        <f t="shared" si="15"/>
        <v>2.7266827711012622</v>
      </c>
      <c r="M40" s="26">
        <f>E40/F40</f>
        <v>2.3145780051150897</v>
      </c>
      <c r="N40" s="6">
        <f t="shared" si="16"/>
        <v>1.1780474734813189</v>
      </c>
      <c r="O40" s="2">
        <f t="shared" si="17"/>
        <v>626867</v>
      </c>
      <c r="P40">
        <f t="shared" si="18"/>
        <v>514</v>
      </c>
      <c r="Q40" s="3">
        <f t="shared" si="19"/>
        <v>165.31867290274272</v>
      </c>
    </row>
    <row r="41" spans="1:17" ht="12.75">
      <c r="A41" t="s">
        <v>111</v>
      </c>
      <c r="B41" s="4" t="s">
        <v>45</v>
      </c>
      <c r="C41" s="2">
        <v>455121</v>
      </c>
      <c r="D41" s="2">
        <v>402933</v>
      </c>
      <c r="E41" s="5">
        <v>748</v>
      </c>
      <c r="F41" s="5">
        <v>645</v>
      </c>
      <c r="G41" s="3">
        <f t="shared" si="11"/>
        <v>608.4505347593583</v>
      </c>
      <c r="H41" s="3">
        <f t="shared" si="12"/>
        <v>624.7023255813954</v>
      </c>
      <c r="J41" s="2">
        <f t="shared" si="13"/>
        <v>858054</v>
      </c>
      <c r="K41">
        <f t="shared" si="14"/>
        <v>1393</v>
      </c>
      <c r="L41" s="13">
        <f t="shared" si="15"/>
        <v>1.1295202924555696</v>
      </c>
      <c r="M41" s="26">
        <f>E41/F41</f>
        <v>1.15968992248062</v>
      </c>
      <c r="N41" s="6">
        <f t="shared" si="16"/>
        <v>0.9739847441628909</v>
      </c>
      <c r="O41" s="2">
        <f t="shared" si="17"/>
        <v>52188</v>
      </c>
      <c r="P41">
        <f t="shared" si="18"/>
        <v>103</v>
      </c>
      <c r="Q41" s="3">
        <f t="shared" si="19"/>
        <v>-16.251790822037037</v>
      </c>
    </row>
    <row r="42" spans="1:17" ht="12.75">
      <c r="A42" t="s">
        <v>111</v>
      </c>
      <c r="B42" s="4" t="s">
        <v>36</v>
      </c>
      <c r="C42" s="2">
        <v>91736</v>
      </c>
      <c r="D42" s="2">
        <v>102760</v>
      </c>
      <c r="E42" s="5">
        <v>175</v>
      </c>
      <c r="F42" s="5">
        <v>222</v>
      </c>
      <c r="G42" s="3">
        <f t="shared" si="11"/>
        <v>524.2057142857143</v>
      </c>
      <c r="H42" s="3">
        <f t="shared" si="12"/>
        <v>462.8828828828829</v>
      </c>
      <c r="J42" s="2">
        <f t="shared" si="13"/>
        <v>194496</v>
      </c>
      <c r="K42">
        <f t="shared" si="14"/>
        <v>397</v>
      </c>
      <c r="L42" s="13">
        <f t="shared" si="15"/>
        <v>0.8927209030751265</v>
      </c>
      <c r="M42" s="25">
        <f>F42/E42</f>
        <v>1.2685714285714285</v>
      </c>
      <c r="N42" s="6">
        <f t="shared" si="16"/>
        <v>1.132480231329589</v>
      </c>
      <c r="O42" s="2">
        <f t="shared" si="17"/>
        <v>-11024</v>
      </c>
      <c r="P42">
        <f t="shared" si="18"/>
        <v>-47</v>
      </c>
      <c r="Q42" s="3">
        <f t="shared" si="19"/>
        <v>61.32283140283141</v>
      </c>
    </row>
    <row r="43" spans="1:17" ht="12.75">
      <c r="A43" t="s">
        <v>117</v>
      </c>
      <c r="B43" s="4" t="s">
        <v>35</v>
      </c>
      <c r="C43" s="2">
        <v>26901</v>
      </c>
      <c r="D43" s="2">
        <v>24400</v>
      </c>
      <c r="E43" s="5">
        <v>17</v>
      </c>
      <c r="F43" s="5">
        <v>9</v>
      </c>
      <c r="G43" s="3">
        <f t="shared" si="11"/>
        <v>1582.4117647058824</v>
      </c>
      <c r="H43" s="3">
        <f t="shared" si="12"/>
        <v>2711.1111111111113</v>
      </c>
      <c r="J43" s="2">
        <f t="shared" si="13"/>
        <v>51301</v>
      </c>
      <c r="K43">
        <f t="shared" si="14"/>
        <v>26</v>
      </c>
      <c r="L43" s="13">
        <f t="shared" si="15"/>
        <v>1.1025</v>
      </c>
      <c r="M43" s="26">
        <f>E43/F43</f>
        <v>1.8888888888888888</v>
      </c>
      <c r="N43" s="6">
        <f t="shared" si="16"/>
        <v>0.5836764705882352</v>
      </c>
      <c r="O43" s="2">
        <f t="shared" si="17"/>
        <v>2501</v>
      </c>
      <c r="P43">
        <f t="shared" si="18"/>
        <v>8</v>
      </c>
      <c r="Q43" s="3">
        <f t="shared" si="19"/>
        <v>-1128.6993464052289</v>
      </c>
    </row>
    <row r="44" spans="1:17" ht="12.75">
      <c r="A44" t="s">
        <v>117</v>
      </c>
      <c r="B44" s="4" t="s">
        <v>28</v>
      </c>
      <c r="C44" s="2">
        <v>32110</v>
      </c>
      <c r="D44" s="2">
        <v>108408</v>
      </c>
      <c r="E44" s="5">
        <v>30</v>
      </c>
      <c r="F44" s="5">
        <v>56</v>
      </c>
      <c r="G44" s="3">
        <f t="shared" si="11"/>
        <v>1070.3333333333333</v>
      </c>
      <c r="H44" s="3">
        <f t="shared" si="12"/>
        <v>1935.857142857143</v>
      </c>
      <c r="J44" s="2">
        <f t="shared" si="13"/>
        <v>140518</v>
      </c>
      <c r="K44">
        <f t="shared" si="14"/>
        <v>86</v>
      </c>
      <c r="L44" s="13">
        <f t="shared" si="15"/>
        <v>0.2961958527045975</v>
      </c>
      <c r="M44" s="25">
        <f>F44/E44</f>
        <v>1.8666666666666667</v>
      </c>
      <c r="N44" s="6">
        <f t="shared" si="16"/>
        <v>0.5528989250485818</v>
      </c>
      <c r="O44" s="2">
        <f t="shared" si="17"/>
        <v>-76298</v>
      </c>
      <c r="P44">
        <f t="shared" si="18"/>
        <v>-26</v>
      </c>
      <c r="Q44" s="3">
        <f t="shared" si="19"/>
        <v>-865.5238095238096</v>
      </c>
    </row>
    <row r="45" spans="1:17" ht="12.75">
      <c r="A45" t="s">
        <v>117</v>
      </c>
      <c r="B45" s="4" t="s">
        <v>32</v>
      </c>
      <c r="C45" s="2">
        <v>106462</v>
      </c>
      <c r="D45" s="2">
        <v>216985</v>
      </c>
      <c r="E45" s="5">
        <v>123</v>
      </c>
      <c r="F45" s="5">
        <v>269</v>
      </c>
      <c r="G45" s="3">
        <f t="shared" si="11"/>
        <v>865.5447154471544</v>
      </c>
      <c r="H45" s="3">
        <f t="shared" si="12"/>
        <v>806.635687732342</v>
      </c>
      <c r="J45" s="2">
        <f t="shared" si="13"/>
        <v>323447</v>
      </c>
      <c r="K45">
        <f t="shared" si="14"/>
        <v>392</v>
      </c>
      <c r="L45" s="13">
        <f t="shared" si="15"/>
        <v>0.49064221029103394</v>
      </c>
      <c r="M45" s="25">
        <f>F45/E45</f>
        <v>2.186991869918699</v>
      </c>
      <c r="N45" s="6">
        <f t="shared" si="16"/>
        <v>1.073030524945432</v>
      </c>
      <c r="O45" s="2">
        <f t="shared" si="17"/>
        <v>-110523</v>
      </c>
      <c r="P45">
        <f t="shared" si="18"/>
        <v>-146</v>
      </c>
      <c r="Q45" s="3">
        <f t="shared" si="19"/>
        <v>58.909027714812396</v>
      </c>
    </row>
    <row r="46" spans="1:17" ht="12.75">
      <c r="A46" t="s">
        <v>117</v>
      </c>
      <c r="B46" s="4" t="s">
        <v>101</v>
      </c>
      <c r="C46" s="2">
        <v>24913294</v>
      </c>
      <c r="D46" s="2">
        <v>110267373</v>
      </c>
      <c r="E46" s="5">
        <v>17694</v>
      </c>
      <c r="F46" s="5">
        <v>67085</v>
      </c>
      <c r="G46" s="3">
        <f t="shared" si="11"/>
        <v>1408.0080253193173</v>
      </c>
      <c r="H46" s="3">
        <f t="shared" si="12"/>
        <v>1643.6964000894388</v>
      </c>
      <c r="J46" s="2">
        <f t="shared" si="13"/>
        <v>135180667</v>
      </c>
      <c r="K46">
        <f t="shared" si="14"/>
        <v>84779</v>
      </c>
      <c r="L46" s="13">
        <f t="shared" si="15"/>
        <v>0.2259353181471005</v>
      </c>
      <c r="M46" s="25">
        <f>F46/E46</f>
        <v>3.7913982140838702</v>
      </c>
      <c r="N46" s="6">
        <f t="shared" si="16"/>
        <v>0.8566107617213878</v>
      </c>
      <c r="O46" s="2">
        <f t="shared" si="17"/>
        <v>-85354079</v>
      </c>
      <c r="P46">
        <f t="shared" si="18"/>
        <v>-49391</v>
      </c>
      <c r="Q46" s="3">
        <f t="shared" si="19"/>
        <v>-235.68837477012153</v>
      </c>
    </row>
    <row r="47" spans="1:17" ht="12.75">
      <c r="A47" t="s">
        <v>115</v>
      </c>
      <c r="B47" s="4" t="s">
        <v>85</v>
      </c>
      <c r="C47" s="2">
        <v>266586</v>
      </c>
      <c r="D47" s="2">
        <v>90531</v>
      </c>
      <c r="E47" s="5">
        <v>275</v>
      </c>
      <c r="F47" s="5">
        <v>88</v>
      </c>
      <c r="G47" s="3">
        <f t="shared" si="11"/>
        <v>969.4036363636363</v>
      </c>
      <c r="H47" s="3">
        <f t="shared" si="12"/>
        <v>1028.7613636363637</v>
      </c>
      <c r="J47" s="2">
        <f t="shared" si="13"/>
        <v>357117</v>
      </c>
      <c r="K47">
        <f t="shared" si="14"/>
        <v>363</v>
      </c>
      <c r="L47" s="13">
        <f t="shared" si="15"/>
        <v>2.944692978095901</v>
      </c>
      <c r="M47" s="26">
        <f aca="true" t="shared" si="20" ref="M47:M53">E47/F47</f>
        <v>3.125</v>
      </c>
      <c r="N47" s="6">
        <f t="shared" si="16"/>
        <v>0.9423017529906882</v>
      </c>
      <c r="O47" s="2">
        <f t="shared" si="17"/>
        <v>176055</v>
      </c>
      <c r="P47">
        <f t="shared" si="18"/>
        <v>187</v>
      </c>
      <c r="Q47" s="3">
        <f t="shared" si="19"/>
        <v>-59.3577272727274</v>
      </c>
    </row>
    <row r="48" spans="1:17" ht="12.75">
      <c r="A48" t="s">
        <v>115</v>
      </c>
      <c r="B48" s="4" t="s">
        <v>71</v>
      </c>
      <c r="C48" s="2">
        <v>286349</v>
      </c>
      <c r="D48" s="2">
        <v>100491</v>
      </c>
      <c r="E48" s="5">
        <v>269</v>
      </c>
      <c r="F48" s="5">
        <v>87</v>
      </c>
      <c r="G48" s="3">
        <f t="shared" si="11"/>
        <v>1064.4944237918216</v>
      </c>
      <c r="H48" s="3">
        <f t="shared" si="12"/>
        <v>1155.0689655172414</v>
      </c>
      <c r="J48" s="2">
        <f t="shared" si="13"/>
        <v>386840</v>
      </c>
      <c r="K48">
        <f t="shared" si="14"/>
        <v>356</v>
      </c>
      <c r="L48" s="13">
        <f t="shared" si="15"/>
        <v>2.84949896010588</v>
      </c>
      <c r="M48" s="26">
        <f t="shared" si="20"/>
        <v>3.0919540229885056</v>
      </c>
      <c r="N48" s="6">
        <f t="shared" si="16"/>
        <v>0.9215851655361026</v>
      </c>
      <c r="O48" s="2">
        <f t="shared" si="17"/>
        <v>185858</v>
      </c>
      <c r="P48">
        <f t="shared" si="18"/>
        <v>182</v>
      </c>
      <c r="Q48" s="3">
        <f t="shared" si="19"/>
        <v>-90.57454172541975</v>
      </c>
    </row>
    <row r="49" spans="1:17" ht="12.75">
      <c r="A49" t="s">
        <v>115</v>
      </c>
      <c r="B49" s="4" t="s">
        <v>75</v>
      </c>
      <c r="C49" s="2">
        <v>188583</v>
      </c>
      <c r="D49" s="2">
        <v>91618</v>
      </c>
      <c r="E49" s="5">
        <v>113</v>
      </c>
      <c r="F49" s="5">
        <v>64</v>
      </c>
      <c r="G49" s="3">
        <f t="shared" si="11"/>
        <v>1668.8761061946902</v>
      </c>
      <c r="H49" s="3">
        <f t="shared" si="12"/>
        <v>1431.53125</v>
      </c>
      <c r="J49" s="2">
        <f t="shared" si="13"/>
        <v>280201</v>
      </c>
      <c r="K49">
        <f t="shared" si="14"/>
        <v>177</v>
      </c>
      <c r="L49" s="13">
        <f t="shared" si="15"/>
        <v>2.0583618939509702</v>
      </c>
      <c r="M49" s="26">
        <f t="shared" si="20"/>
        <v>1.765625</v>
      </c>
      <c r="N49" s="6">
        <f t="shared" si="16"/>
        <v>1.1657978868394876</v>
      </c>
      <c r="O49" s="2">
        <f t="shared" si="17"/>
        <v>96965</v>
      </c>
      <c r="P49">
        <f t="shared" si="18"/>
        <v>49</v>
      </c>
      <c r="Q49" s="3">
        <f t="shared" si="19"/>
        <v>237.34485619469024</v>
      </c>
    </row>
    <row r="50" spans="1:17" ht="12.75">
      <c r="A50" t="s">
        <v>115</v>
      </c>
      <c r="B50" s="4" t="s">
        <v>22</v>
      </c>
      <c r="C50" s="2">
        <v>583028</v>
      </c>
      <c r="D50" s="2">
        <v>437859</v>
      </c>
      <c r="E50" s="5">
        <v>574</v>
      </c>
      <c r="F50" s="5">
        <v>436</v>
      </c>
      <c r="G50" s="3">
        <f t="shared" si="11"/>
        <v>1015.7282229965157</v>
      </c>
      <c r="H50" s="3">
        <f t="shared" si="12"/>
        <v>1004.2637614678899</v>
      </c>
      <c r="J50" s="2">
        <f t="shared" si="13"/>
        <v>1020887</v>
      </c>
      <c r="K50">
        <f t="shared" si="14"/>
        <v>1010</v>
      </c>
      <c r="L50" s="13">
        <f t="shared" si="15"/>
        <v>1.331542802591702</v>
      </c>
      <c r="M50" s="26">
        <f t="shared" si="20"/>
        <v>1.31651376146789</v>
      </c>
      <c r="N50" s="6">
        <f t="shared" si="16"/>
        <v>1.0114157873344634</v>
      </c>
      <c r="O50" s="2">
        <f t="shared" si="17"/>
        <v>145169</v>
      </c>
      <c r="P50">
        <f t="shared" si="18"/>
        <v>138</v>
      </c>
      <c r="Q50" s="3">
        <f t="shared" si="19"/>
        <v>11.464461528625748</v>
      </c>
    </row>
    <row r="51" spans="1:17" ht="12.75">
      <c r="A51" t="s">
        <v>115</v>
      </c>
      <c r="B51" s="4" t="s">
        <v>84</v>
      </c>
      <c r="C51" s="2">
        <v>1445745</v>
      </c>
      <c r="D51" s="2">
        <v>1178148</v>
      </c>
      <c r="E51" s="5">
        <v>1859</v>
      </c>
      <c r="F51" s="5">
        <v>1421</v>
      </c>
      <c r="G51" s="3">
        <f t="shared" si="11"/>
        <v>777.7003765465304</v>
      </c>
      <c r="H51" s="3">
        <f t="shared" si="12"/>
        <v>829.0978184377199</v>
      </c>
      <c r="J51" s="2">
        <f t="shared" si="13"/>
        <v>2623893</v>
      </c>
      <c r="K51">
        <f t="shared" si="14"/>
        <v>3280</v>
      </c>
      <c r="L51" s="13">
        <f t="shared" si="15"/>
        <v>1.2271336029089723</v>
      </c>
      <c r="M51" s="26">
        <f t="shared" si="20"/>
        <v>1.3082336382828994</v>
      </c>
      <c r="N51" s="6">
        <f t="shared" si="16"/>
        <v>0.9380079880224045</v>
      </c>
      <c r="O51" s="2">
        <f t="shared" si="17"/>
        <v>267597</v>
      </c>
      <c r="P51">
        <f t="shared" si="18"/>
        <v>438</v>
      </c>
      <c r="Q51" s="3">
        <f t="shared" si="19"/>
        <v>-51.39744189118949</v>
      </c>
    </row>
    <row r="52" spans="1:17" ht="12.75">
      <c r="A52" t="s">
        <v>115</v>
      </c>
      <c r="B52" s="4" t="s">
        <v>99</v>
      </c>
      <c r="C52" s="2">
        <v>204065</v>
      </c>
      <c r="D52" s="2">
        <v>159011</v>
      </c>
      <c r="E52" s="5">
        <v>230</v>
      </c>
      <c r="F52" s="5">
        <v>187</v>
      </c>
      <c r="G52" s="3">
        <f t="shared" si="11"/>
        <v>887.2391304347826</v>
      </c>
      <c r="H52" s="3">
        <f t="shared" si="12"/>
        <v>850.3262032085562</v>
      </c>
      <c r="J52" s="2">
        <f t="shared" si="13"/>
        <v>363076</v>
      </c>
      <c r="K52">
        <f t="shared" si="14"/>
        <v>417</v>
      </c>
      <c r="L52" s="13">
        <f t="shared" si="15"/>
        <v>1.283338888504569</v>
      </c>
      <c r="M52" s="26">
        <f t="shared" si="20"/>
        <v>1.2299465240641712</v>
      </c>
      <c r="N52" s="6">
        <f t="shared" si="16"/>
        <v>1.0434103136971928</v>
      </c>
      <c r="O52" s="2">
        <f t="shared" si="17"/>
        <v>45054</v>
      </c>
      <c r="P52">
        <f t="shared" si="18"/>
        <v>43</v>
      </c>
      <c r="Q52" s="3">
        <f t="shared" si="19"/>
        <v>36.91292722622643</v>
      </c>
    </row>
    <row r="53" spans="1:17" ht="12.75">
      <c r="A53" t="s">
        <v>115</v>
      </c>
      <c r="B53" s="4" t="s">
        <v>74</v>
      </c>
      <c r="C53" s="2">
        <v>232493</v>
      </c>
      <c r="D53" s="2">
        <v>164363</v>
      </c>
      <c r="E53" s="5">
        <v>205</v>
      </c>
      <c r="F53" s="5">
        <v>167</v>
      </c>
      <c r="G53" s="3">
        <f t="shared" si="11"/>
        <v>1134.1121951219511</v>
      </c>
      <c r="H53" s="3">
        <f t="shared" si="12"/>
        <v>984.2095808383234</v>
      </c>
      <c r="J53" s="2">
        <f t="shared" si="13"/>
        <v>396856</v>
      </c>
      <c r="K53">
        <f t="shared" si="14"/>
        <v>372</v>
      </c>
      <c r="L53" s="13">
        <f t="shared" si="15"/>
        <v>1.414509348210972</v>
      </c>
      <c r="M53" s="26">
        <f t="shared" si="20"/>
        <v>1.2275449101796407</v>
      </c>
      <c r="N53" s="6">
        <f t="shared" si="16"/>
        <v>1.1523076153718648</v>
      </c>
      <c r="O53" s="2">
        <f t="shared" si="17"/>
        <v>68130</v>
      </c>
      <c r="P53">
        <f t="shared" si="18"/>
        <v>38</v>
      </c>
      <c r="Q53" s="3">
        <f t="shared" si="19"/>
        <v>149.9026142836277</v>
      </c>
    </row>
    <row r="54" spans="1:17" ht="12.75">
      <c r="A54" t="s">
        <v>115</v>
      </c>
      <c r="B54" s="4" t="s">
        <v>72</v>
      </c>
      <c r="C54" s="2">
        <v>61440</v>
      </c>
      <c r="D54" s="2">
        <v>73025</v>
      </c>
      <c r="E54" s="5">
        <v>69</v>
      </c>
      <c r="F54" s="5">
        <v>74</v>
      </c>
      <c r="G54" s="3">
        <f t="shared" si="11"/>
        <v>890.4347826086956</v>
      </c>
      <c r="H54" s="3">
        <f t="shared" si="12"/>
        <v>986.8243243243244</v>
      </c>
      <c r="J54" s="2">
        <f t="shared" si="13"/>
        <v>134465</v>
      </c>
      <c r="K54">
        <f t="shared" si="14"/>
        <v>143</v>
      </c>
      <c r="L54" s="13">
        <f t="shared" si="15"/>
        <v>0.8413557001027046</v>
      </c>
      <c r="M54" s="25">
        <f aca="true" t="shared" si="21" ref="M54:M65">F54/E54</f>
        <v>1.0724637681159421</v>
      </c>
      <c r="N54" s="6">
        <f t="shared" si="16"/>
        <v>0.9023235044579729</v>
      </c>
      <c r="O54" s="2">
        <f t="shared" si="17"/>
        <v>-11585</v>
      </c>
      <c r="P54">
        <f t="shared" si="18"/>
        <v>-5</v>
      </c>
      <c r="Q54" s="3">
        <f t="shared" si="19"/>
        <v>-96.38954171562875</v>
      </c>
    </row>
    <row r="55" spans="1:17" ht="12.75">
      <c r="A55" t="s">
        <v>115</v>
      </c>
      <c r="B55" s="4" t="s">
        <v>79</v>
      </c>
      <c r="C55" s="2">
        <v>230275</v>
      </c>
      <c r="D55" s="2">
        <v>212923</v>
      </c>
      <c r="E55" s="5">
        <v>177</v>
      </c>
      <c r="F55" s="5">
        <v>191</v>
      </c>
      <c r="G55" s="3">
        <f t="shared" si="11"/>
        <v>1300.9887005649719</v>
      </c>
      <c r="H55" s="3">
        <f t="shared" si="12"/>
        <v>1114.780104712042</v>
      </c>
      <c r="J55" s="2">
        <f t="shared" si="13"/>
        <v>443198</v>
      </c>
      <c r="K55">
        <f t="shared" si="14"/>
        <v>368</v>
      </c>
      <c r="L55" s="13">
        <f t="shared" si="15"/>
        <v>1.0814942490947432</v>
      </c>
      <c r="M55" s="25">
        <f t="shared" si="21"/>
        <v>1.07909604519774</v>
      </c>
      <c r="N55" s="6">
        <f t="shared" si="16"/>
        <v>1.167036167102237</v>
      </c>
      <c r="O55" s="2">
        <f t="shared" si="17"/>
        <v>17352</v>
      </c>
      <c r="P55">
        <f t="shared" si="18"/>
        <v>-14</v>
      </c>
      <c r="Q55" s="3">
        <f t="shared" si="19"/>
        <v>186.20859585292988</v>
      </c>
    </row>
    <row r="56" spans="1:17" ht="12.75">
      <c r="A56" t="s">
        <v>115</v>
      </c>
      <c r="B56" s="4" t="s">
        <v>82</v>
      </c>
      <c r="C56" s="2">
        <v>55805</v>
      </c>
      <c r="D56" s="2">
        <v>61018</v>
      </c>
      <c r="E56" s="5">
        <v>40</v>
      </c>
      <c r="F56" s="5">
        <v>50</v>
      </c>
      <c r="G56" s="3">
        <f t="shared" si="11"/>
        <v>1395.125</v>
      </c>
      <c r="H56" s="3">
        <f t="shared" si="12"/>
        <v>1220.36</v>
      </c>
      <c r="J56" s="2">
        <f t="shared" si="13"/>
        <v>116823</v>
      </c>
      <c r="K56">
        <f t="shared" si="14"/>
        <v>90</v>
      </c>
      <c r="L56" s="13">
        <f t="shared" si="15"/>
        <v>0.9145661935822217</v>
      </c>
      <c r="M56" s="25">
        <f t="shared" si="21"/>
        <v>1.25</v>
      </c>
      <c r="N56" s="6">
        <f t="shared" si="16"/>
        <v>1.143207741977777</v>
      </c>
      <c r="O56" s="2">
        <f t="shared" si="17"/>
        <v>-5213</v>
      </c>
      <c r="P56">
        <f t="shared" si="18"/>
        <v>-10</v>
      </c>
      <c r="Q56" s="3">
        <f t="shared" si="19"/>
        <v>174.7650000000001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t="shared" si="11"/>
        <v>884.3221153846154</v>
      </c>
      <c r="H57" s="3">
        <f t="shared" si="12"/>
        <v>856.3838383838383</v>
      </c>
      <c r="J57" s="2">
        <f t="shared" si="13"/>
        <v>438285</v>
      </c>
      <c r="K57">
        <f t="shared" si="14"/>
        <v>505</v>
      </c>
      <c r="L57" s="13">
        <f t="shared" si="15"/>
        <v>0.7231841664504258</v>
      </c>
      <c r="M57" s="25">
        <f t="shared" si="21"/>
        <v>1.4278846153846154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115</v>
      </c>
      <c r="B58" s="4" t="s">
        <v>78</v>
      </c>
      <c r="C58" s="2">
        <v>503360</v>
      </c>
      <c r="D58" s="2">
        <v>767465</v>
      </c>
      <c r="E58" s="5">
        <v>726</v>
      </c>
      <c r="F58" s="5">
        <v>1071</v>
      </c>
      <c r="G58" s="3">
        <f t="shared" si="11"/>
        <v>693.3333333333334</v>
      </c>
      <c r="H58" s="3">
        <f t="shared" si="12"/>
        <v>716.5873015873016</v>
      </c>
      <c r="J58" s="2">
        <f t="shared" si="13"/>
        <v>1270825</v>
      </c>
      <c r="K58">
        <f t="shared" si="14"/>
        <v>1797</v>
      </c>
      <c r="L58" s="13">
        <f t="shared" si="15"/>
        <v>0.6558735577518193</v>
      </c>
      <c r="M58" s="25">
        <f t="shared" si="21"/>
        <v>1.475206611570248</v>
      </c>
      <c r="N58" s="6">
        <f t="shared" si="16"/>
        <v>0.9675490087495847</v>
      </c>
      <c r="O58" s="2">
        <f t="shared" si="17"/>
        <v>-264105</v>
      </c>
      <c r="P58">
        <f t="shared" si="18"/>
        <v>-345</v>
      </c>
      <c r="Q58" s="3">
        <f t="shared" si="19"/>
        <v>-23.253968253968196</v>
      </c>
    </row>
    <row r="59" spans="1:17" ht="12.75">
      <c r="A59" t="s">
        <v>115</v>
      </c>
      <c r="B59" s="4" t="s">
        <v>80</v>
      </c>
      <c r="C59" s="2">
        <v>11514008</v>
      </c>
      <c r="D59" s="2">
        <v>18948193</v>
      </c>
      <c r="E59" s="5">
        <v>11207</v>
      </c>
      <c r="F59" s="5">
        <v>19052</v>
      </c>
      <c r="G59" s="3">
        <f t="shared" si="11"/>
        <v>1027.3943071294727</v>
      </c>
      <c r="H59" s="3">
        <f t="shared" si="12"/>
        <v>994.5513856812933</v>
      </c>
      <c r="J59" s="2">
        <f t="shared" si="13"/>
        <v>30462201</v>
      </c>
      <c r="K59">
        <f t="shared" si="14"/>
        <v>30259</v>
      </c>
      <c r="L59" s="13">
        <f t="shared" si="15"/>
        <v>0.6076573106469836</v>
      </c>
      <c r="M59" s="25">
        <f t="shared" si="21"/>
        <v>1.700008922994557</v>
      </c>
      <c r="N59" s="6">
        <f t="shared" si="16"/>
        <v>1.0330228502227476</v>
      </c>
      <c r="O59" s="2">
        <f t="shared" si="17"/>
        <v>-7434185</v>
      </c>
      <c r="P59">
        <f t="shared" si="18"/>
        <v>-7845</v>
      </c>
      <c r="Q59" s="3">
        <f t="shared" si="19"/>
        <v>32.84292144817948</v>
      </c>
    </row>
    <row r="60" spans="1:17" ht="12.75">
      <c r="A60" t="s">
        <v>115</v>
      </c>
      <c r="B60" s="4" t="s">
        <v>23</v>
      </c>
      <c r="C60" s="2">
        <v>306405</v>
      </c>
      <c r="D60" s="2">
        <v>732741</v>
      </c>
      <c r="E60">
        <v>357</v>
      </c>
      <c r="F60" s="5">
        <v>1221</v>
      </c>
      <c r="G60" s="3">
        <f t="shared" si="11"/>
        <v>858.2773109243698</v>
      </c>
      <c r="H60" s="3">
        <f t="shared" si="12"/>
        <v>600.1154791154792</v>
      </c>
      <c r="J60" s="2">
        <f t="shared" si="13"/>
        <v>1039146</v>
      </c>
      <c r="K60">
        <f t="shared" si="14"/>
        <v>1578</v>
      </c>
      <c r="L60" s="13">
        <f t="shared" si="15"/>
        <v>0.41816276146687575</v>
      </c>
      <c r="M60" s="25">
        <f t="shared" si="21"/>
        <v>3.4201680672268906</v>
      </c>
      <c r="N60" s="6">
        <f t="shared" si="16"/>
        <v>1.4301869236724236</v>
      </c>
      <c r="O60" s="2">
        <f t="shared" si="17"/>
        <v>-426336</v>
      </c>
      <c r="P60">
        <f t="shared" si="18"/>
        <v>-864</v>
      </c>
      <c r="Q60" s="3">
        <f t="shared" si="19"/>
        <v>258.1618318088906</v>
      </c>
    </row>
    <row r="61" spans="1:17" ht="12.75">
      <c r="A61" t="s">
        <v>115</v>
      </c>
      <c r="B61" s="4" t="s">
        <v>83</v>
      </c>
      <c r="C61" s="2">
        <v>89984</v>
      </c>
      <c r="D61" s="2">
        <v>360856</v>
      </c>
      <c r="E61" s="5">
        <v>99</v>
      </c>
      <c r="F61" s="5">
        <v>469</v>
      </c>
      <c r="G61" s="3">
        <f t="shared" si="11"/>
        <v>908.929292929293</v>
      </c>
      <c r="H61" s="3">
        <f t="shared" si="12"/>
        <v>769.4157782515991</v>
      </c>
      <c r="J61" s="2">
        <f t="shared" si="13"/>
        <v>450840</v>
      </c>
      <c r="K61">
        <f t="shared" si="14"/>
        <v>568</v>
      </c>
      <c r="L61" s="13">
        <f t="shared" si="15"/>
        <v>0.2493626266433148</v>
      </c>
      <c r="M61" s="25">
        <f t="shared" si="21"/>
        <v>4.737373737373737</v>
      </c>
      <c r="N61" s="6">
        <f t="shared" si="16"/>
        <v>1.181323958542572</v>
      </c>
      <c r="O61" s="2">
        <f t="shared" si="17"/>
        <v>-270872</v>
      </c>
      <c r="P61">
        <f t="shared" si="18"/>
        <v>-370</v>
      </c>
      <c r="Q61" s="3">
        <f t="shared" si="19"/>
        <v>139.51351467769382</v>
      </c>
    </row>
    <row r="62" spans="1:17" ht="12.75">
      <c r="A62" t="s">
        <v>115</v>
      </c>
      <c r="B62" s="4" t="s">
        <v>76</v>
      </c>
      <c r="C62" s="2">
        <v>62232</v>
      </c>
      <c r="D62" s="2">
        <v>647205</v>
      </c>
      <c r="E62" s="5">
        <v>74</v>
      </c>
      <c r="F62" s="5">
        <v>704</v>
      </c>
      <c r="G62" s="3">
        <f t="shared" si="11"/>
        <v>840.972972972973</v>
      </c>
      <c r="H62" s="3">
        <f t="shared" si="12"/>
        <v>919.3252840909091</v>
      </c>
      <c r="J62" s="2">
        <f t="shared" si="13"/>
        <v>709437</v>
      </c>
      <c r="K62">
        <f t="shared" si="14"/>
        <v>778</v>
      </c>
      <c r="L62" s="13">
        <f t="shared" si="15"/>
        <v>0.09615500498296521</v>
      </c>
      <c r="M62" s="25">
        <f t="shared" si="21"/>
        <v>9.513513513513514</v>
      </c>
      <c r="N62" s="6">
        <f t="shared" si="16"/>
        <v>0.9147719392973988</v>
      </c>
      <c r="O62" s="2">
        <f t="shared" si="17"/>
        <v>-584973</v>
      </c>
      <c r="P62">
        <f t="shared" si="18"/>
        <v>-630</v>
      </c>
      <c r="Q62" s="3">
        <f t="shared" si="19"/>
        <v>-78.3523111179361</v>
      </c>
    </row>
    <row r="63" spans="1:17" ht="12.75">
      <c r="A63" t="s">
        <v>115</v>
      </c>
      <c r="B63" s="4" t="s">
        <v>77</v>
      </c>
      <c r="C63" s="2">
        <v>227411</v>
      </c>
      <c r="D63" s="2">
        <v>2419132</v>
      </c>
      <c r="E63" s="5">
        <v>209</v>
      </c>
      <c r="F63" s="5">
        <v>3061</v>
      </c>
      <c r="G63" s="3">
        <f t="shared" si="11"/>
        <v>1088.090909090909</v>
      </c>
      <c r="H63" s="3">
        <f t="shared" si="12"/>
        <v>790.3077425677883</v>
      </c>
      <c r="J63" s="2">
        <f t="shared" si="13"/>
        <v>2646543</v>
      </c>
      <c r="K63">
        <f t="shared" si="14"/>
        <v>3270</v>
      </c>
      <c r="L63" s="13">
        <f t="shared" si="15"/>
        <v>0.09400520517276445</v>
      </c>
      <c r="M63" s="25">
        <f t="shared" si="21"/>
        <v>14.645933014354068</v>
      </c>
      <c r="N63" s="6">
        <f t="shared" si="16"/>
        <v>1.3767939379609184</v>
      </c>
      <c r="O63" s="2">
        <f t="shared" si="17"/>
        <v>-2191721</v>
      </c>
      <c r="P63">
        <f t="shared" si="18"/>
        <v>-2852</v>
      </c>
      <c r="Q63" s="3">
        <f t="shared" si="19"/>
        <v>297.7831665231207</v>
      </c>
    </row>
    <row r="64" spans="1:17" ht="12.75">
      <c r="A64" t="s">
        <v>115</v>
      </c>
      <c r="B64" s="4" t="s">
        <v>59</v>
      </c>
      <c r="C64" s="2">
        <v>88977</v>
      </c>
      <c r="D64" s="2">
        <v>1506912</v>
      </c>
      <c r="E64" s="5">
        <v>109</v>
      </c>
      <c r="F64" s="5">
        <v>2279</v>
      </c>
      <c r="G64" s="3">
        <f t="shared" si="11"/>
        <v>816.302752293578</v>
      </c>
      <c r="H64" s="3">
        <f t="shared" si="12"/>
        <v>661.2163229486617</v>
      </c>
      <c r="J64" s="2">
        <f t="shared" si="13"/>
        <v>1595889</v>
      </c>
      <c r="K64">
        <f t="shared" si="14"/>
        <v>2388</v>
      </c>
      <c r="L64" s="13">
        <f t="shared" si="15"/>
        <v>0.05904591641714978</v>
      </c>
      <c r="M64" s="25">
        <f t="shared" si="21"/>
        <v>20.908256880733944</v>
      </c>
      <c r="N64" s="6">
        <f t="shared" si="16"/>
        <v>1.2345471882081132</v>
      </c>
      <c r="O64" s="2">
        <f t="shared" si="17"/>
        <v>-1417935</v>
      </c>
      <c r="P64">
        <f t="shared" si="18"/>
        <v>-2170</v>
      </c>
      <c r="Q64" s="3">
        <f t="shared" si="19"/>
        <v>155.08642934491627</v>
      </c>
    </row>
    <row r="65" spans="1:17" ht="12.75">
      <c r="A65" t="s">
        <v>115</v>
      </c>
      <c r="B65" s="4" t="s">
        <v>91</v>
      </c>
      <c r="C65" s="2">
        <v>2050</v>
      </c>
      <c r="D65" s="2">
        <v>139071</v>
      </c>
      <c r="E65" s="5">
        <v>4</v>
      </c>
      <c r="F65" s="5">
        <v>172</v>
      </c>
      <c r="G65" s="3">
        <f t="shared" si="11"/>
        <v>512.5</v>
      </c>
      <c r="H65" s="3">
        <f t="shared" si="12"/>
        <v>808.5523255813954</v>
      </c>
      <c r="J65" s="2">
        <f t="shared" si="13"/>
        <v>141121</v>
      </c>
      <c r="K65">
        <f t="shared" si="14"/>
        <v>176</v>
      </c>
      <c r="L65" s="13">
        <f t="shared" si="15"/>
        <v>0.014740672030833171</v>
      </c>
      <c r="M65" s="25">
        <f t="shared" si="21"/>
        <v>43</v>
      </c>
      <c r="N65" s="6">
        <f t="shared" si="16"/>
        <v>0.6338488973258264</v>
      </c>
      <c r="O65" s="2">
        <f t="shared" si="17"/>
        <v>-137021</v>
      </c>
      <c r="P65">
        <f t="shared" si="18"/>
        <v>-168</v>
      </c>
      <c r="Q65" s="3">
        <f t="shared" si="19"/>
        <v>-296.0523255813954</v>
      </c>
    </row>
    <row r="66" spans="1:17" ht="12.75">
      <c r="A66" t="s">
        <v>118</v>
      </c>
      <c r="B66" s="4" t="s">
        <v>31</v>
      </c>
      <c r="C66" s="2">
        <v>53927551</v>
      </c>
      <c r="D66" s="2">
        <v>35153412</v>
      </c>
      <c r="E66" s="5">
        <v>28615</v>
      </c>
      <c r="F66" s="5">
        <v>19051</v>
      </c>
      <c r="G66" s="3">
        <f t="shared" si="11"/>
        <v>1884.590284815656</v>
      </c>
      <c r="H66" s="3">
        <f t="shared" si="12"/>
        <v>1845.2266022780957</v>
      </c>
      <c r="J66" s="2">
        <f t="shared" si="13"/>
        <v>89080963</v>
      </c>
      <c r="K66">
        <f t="shared" si="14"/>
        <v>47666</v>
      </c>
      <c r="L66" s="13">
        <f t="shared" si="15"/>
        <v>1.5340630661968175</v>
      </c>
      <c r="M66" s="26">
        <f>E66/F66</f>
        <v>1.5020208912917956</v>
      </c>
      <c r="N66" s="6">
        <f t="shared" si="16"/>
        <v>1.021332709212496</v>
      </c>
      <c r="O66" s="2">
        <f t="shared" si="17"/>
        <v>18774139</v>
      </c>
      <c r="P66">
        <f t="shared" si="18"/>
        <v>9564</v>
      </c>
      <c r="Q66" s="3">
        <f t="shared" si="19"/>
        <v>39.36368253756041</v>
      </c>
    </row>
    <row r="67" spans="1:17" ht="12.75">
      <c r="A67" t="s">
        <v>118</v>
      </c>
      <c r="B67" s="4" t="s">
        <v>24</v>
      </c>
      <c r="C67" s="2">
        <v>251614</v>
      </c>
      <c r="D67" s="2">
        <v>373531</v>
      </c>
      <c r="E67" s="5">
        <v>489</v>
      </c>
      <c r="F67" s="5">
        <v>605</v>
      </c>
      <c r="G67" s="3">
        <f t="shared" si="11"/>
        <v>514.5480572597137</v>
      </c>
      <c r="H67" s="3">
        <f t="shared" si="12"/>
        <v>617.406611570248</v>
      </c>
      <c r="J67" s="2">
        <f t="shared" si="13"/>
        <v>625145</v>
      </c>
      <c r="K67">
        <f t="shared" si="14"/>
        <v>1094</v>
      </c>
      <c r="L67" s="13">
        <f t="shared" si="15"/>
        <v>0.6736094192985321</v>
      </c>
      <c r="M67" s="25">
        <f aca="true" t="shared" si="22" ref="M67:M75">F67/E67</f>
        <v>1.2372188139059306</v>
      </c>
      <c r="N67" s="6">
        <f t="shared" si="16"/>
        <v>0.8334022467803924</v>
      </c>
      <c r="O67" s="2">
        <f t="shared" si="17"/>
        <v>-121917</v>
      </c>
      <c r="P67">
        <f t="shared" si="18"/>
        <v>-116</v>
      </c>
      <c r="Q67" s="3">
        <f t="shared" si="19"/>
        <v>-102.85855431053426</v>
      </c>
    </row>
    <row r="68" spans="1:17" ht="12.75">
      <c r="A68" t="s">
        <v>118</v>
      </c>
      <c r="B68" s="4" t="s">
        <v>58</v>
      </c>
      <c r="C68" s="2">
        <v>1537606</v>
      </c>
      <c r="D68" s="2">
        <v>2247130</v>
      </c>
      <c r="E68" s="2">
        <v>1657</v>
      </c>
      <c r="F68" s="2">
        <v>2628</v>
      </c>
      <c r="G68" s="3">
        <v>927.9456849728425</v>
      </c>
      <c r="H68" s="3">
        <v>855.072298325723</v>
      </c>
      <c r="J68" s="2">
        <v>3784736</v>
      </c>
      <c r="K68">
        <v>4285</v>
      </c>
      <c r="L68" s="13">
        <f t="shared" si="15"/>
        <v>0.684253247475669</v>
      </c>
      <c r="M68" s="25">
        <f t="shared" si="22"/>
        <v>1.5859987929993964</v>
      </c>
      <c r="N68" s="6">
        <f t="shared" si="16"/>
        <v>1.0852248246023284</v>
      </c>
      <c r="O68" s="2">
        <f t="shared" si="17"/>
        <v>-709524</v>
      </c>
      <c r="P68">
        <f t="shared" si="18"/>
        <v>-971</v>
      </c>
      <c r="Q68" s="3">
        <f t="shared" si="19"/>
        <v>72.87338664711956</v>
      </c>
    </row>
    <row r="69" spans="1:17" ht="12.75">
      <c r="A69" t="s">
        <v>118</v>
      </c>
      <c r="B69" s="4" t="s">
        <v>25</v>
      </c>
      <c r="C69" s="2">
        <v>355150</v>
      </c>
      <c r="D69" s="2">
        <v>716161</v>
      </c>
      <c r="E69" s="5">
        <v>210</v>
      </c>
      <c r="F69" s="5">
        <v>499</v>
      </c>
      <c r="G69" s="3">
        <f aca="true" t="shared" si="23" ref="G69:G94">C69/E69</f>
        <v>1691.1904761904761</v>
      </c>
      <c r="H69" s="3">
        <f aca="true" t="shared" si="24" ref="H69:H94">D69/F69</f>
        <v>1435.192384769539</v>
      </c>
      <c r="J69" s="2">
        <f aca="true" t="shared" si="25" ref="J69:J94">SUM(C69:D69)</f>
        <v>1071311</v>
      </c>
      <c r="K69">
        <f aca="true" t="shared" si="26" ref="K69:K94">SUM(E69:F69)</f>
        <v>709</v>
      </c>
      <c r="L69" s="13">
        <f aca="true" t="shared" si="27" ref="L69:L94">C69/D69</f>
        <v>0.4959080430238452</v>
      </c>
      <c r="M69" s="25">
        <f t="shared" si="22"/>
        <v>2.376190476190476</v>
      </c>
      <c r="N69" s="6">
        <f aca="true" t="shared" si="28" ref="N69:N94">G69/H69</f>
        <v>1.1783719688995178</v>
      </c>
      <c r="O69" s="2">
        <f aca="true" t="shared" si="29" ref="O69:O94">C69-D69</f>
        <v>-361011</v>
      </c>
      <c r="P69">
        <f aca="true" t="shared" si="30" ref="P69:P94">E69-F69</f>
        <v>-289</v>
      </c>
      <c r="Q69" s="3">
        <f aca="true" t="shared" si="31" ref="Q69:Q94">G69-H69</f>
        <v>255.99809142093704</v>
      </c>
    </row>
    <row r="70" spans="1:17" ht="12.75">
      <c r="A70" t="s">
        <v>118</v>
      </c>
      <c r="B70" s="4" t="s">
        <v>57</v>
      </c>
      <c r="C70" s="2">
        <v>700</v>
      </c>
      <c r="D70" s="2">
        <v>2645</v>
      </c>
      <c r="E70" s="5">
        <v>1</v>
      </c>
      <c r="F70" s="5">
        <v>7</v>
      </c>
      <c r="G70" s="3">
        <f t="shared" si="23"/>
        <v>700</v>
      </c>
      <c r="H70" s="3">
        <f t="shared" si="24"/>
        <v>377.85714285714283</v>
      </c>
      <c r="J70" s="2">
        <f t="shared" si="25"/>
        <v>3345</v>
      </c>
      <c r="K70">
        <f t="shared" si="26"/>
        <v>8</v>
      </c>
      <c r="L70" s="13">
        <f t="shared" si="27"/>
        <v>0.2646502835538752</v>
      </c>
      <c r="M70" s="25">
        <f t="shared" si="22"/>
        <v>7</v>
      </c>
      <c r="N70" s="6">
        <f t="shared" si="28"/>
        <v>1.8525519848771268</v>
      </c>
      <c r="O70" s="2">
        <f t="shared" si="29"/>
        <v>-1945</v>
      </c>
      <c r="P70">
        <f t="shared" si="30"/>
        <v>-6</v>
      </c>
      <c r="Q70" s="3">
        <f t="shared" si="31"/>
        <v>322.14285714285717</v>
      </c>
    </row>
    <row r="71" spans="1:17" ht="12.75">
      <c r="A71" t="s">
        <v>118</v>
      </c>
      <c r="B71" s="4" t="s">
        <v>56</v>
      </c>
      <c r="C71" s="2">
        <v>18835</v>
      </c>
      <c r="D71" s="2">
        <v>354419</v>
      </c>
      <c r="E71" s="5">
        <v>26</v>
      </c>
      <c r="F71" s="5">
        <v>321</v>
      </c>
      <c r="G71" s="3">
        <f t="shared" si="23"/>
        <v>724.4230769230769</v>
      </c>
      <c r="H71" s="3">
        <f t="shared" si="24"/>
        <v>1104.1090342679129</v>
      </c>
      <c r="J71" s="2">
        <f t="shared" si="25"/>
        <v>373254</v>
      </c>
      <c r="K71">
        <f t="shared" si="26"/>
        <v>347</v>
      </c>
      <c r="L71" s="13">
        <f t="shared" si="27"/>
        <v>0.05314331342281311</v>
      </c>
      <c r="M71" s="25">
        <f t="shared" si="22"/>
        <v>12.346153846153847</v>
      </c>
      <c r="N71" s="6">
        <f t="shared" si="28"/>
        <v>0.6561155234124233</v>
      </c>
      <c r="O71" s="2">
        <f t="shared" si="29"/>
        <v>-335584</v>
      </c>
      <c r="P71">
        <f t="shared" si="30"/>
        <v>-295</v>
      </c>
      <c r="Q71" s="3">
        <f t="shared" si="31"/>
        <v>-379.68595734483597</v>
      </c>
    </row>
    <row r="72" spans="1:17" ht="12.75">
      <c r="A72" t="s">
        <v>118</v>
      </c>
      <c r="B72" s="4" t="s">
        <v>29</v>
      </c>
      <c r="C72" s="2">
        <v>3193</v>
      </c>
      <c r="D72" s="2">
        <v>32861</v>
      </c>
      <c r="E72" s="5">
        <v>5</v>
      </c>
      <c r="F72" s="5">
        <v>70</v>
      </c>
      <c r="G72" s="3">
        <f t="shared" si="23"/>
        <v>638.6</v>
      </c>
      <c r="H72" s="3">
        <f t="shared" si="24"/>
        <v>469.4428571428571</v>
      </c>
      <c r="J72" s="2">
        <f t="shared" si="25"/>
        <v>36054</v>
      </c>
      <c r="K72">
        <f t="shared" si="26"/>
        <v>75</v>
      </c>
      <c r="L72" s="13">
        <f t="shared" si="27"/>
        <v>0.09716685432579654</v>
      </c>
      <c r="M72" s="25">
        <f t="shared" si="22"/>
        <v>14</v>
      </c>
      <c r="N72" s="6">
        <f t="shared" si="28"/>
        <v>1.3603359605611516</v>
      </c>
      <c r="O72" s="2">
        <f t="shared" si="29"/>
        <v>-29668</v>
      </c>
      <c r="P72">
        <f t="shared" si="30"/>
        <v>-65</v>
      </c>
      <c r="Q72" s="3">
        <f t="shared" si="31"/>
        <v>169.1571428571429</v>
      </c>
    </row>
    <row r="73" spans="1:17" ht="12.75">
      <c r="A73" t="s">
        <v>116</v>
      </c>
      <c r="B73" s="4" t="s">
        <v>17</v>
      </c>
      <c r="C73" s="2">
        <v>193450</v>
      </c>
      <c r="D73" s="2">
        <v>325790</v>
      </c>
      <c r="E73" s="5">
        <v>319</v>
      </c>
      <c r="F73" s="5">
        <v>562</v>
      </c>
      <c r="G73" s="3">
        <f t="shared" si="23"/>
        <v>606.4263322884012</v>
      </c>
      <c r="H73" s="3">
        <f t="shared" si="24"/>
        <v>579.6975088967971</v>
      </c>
      <c r="J73" s="2">
        <f t="shared" si="25"/>
        <v>519240</v>
      </c>
      <c r="K73">
        <f t="shared" si="26"/>
        <v>881</v>
      </c>
      <c r="L73" s="13">
        <f t="shared" si="27"/>
        <v>0.5937874090671905</v>
      </c>
      <c r="M73" s="25">
        <f t="shared" si="22"/>
        <v>1.761755485893417</v>
      </c>
      <c r="N73" s="6">
        <f t="shared" si="28"/>
        <v>1.0461082253785614</v>
      </c>
      <c r="O73" s="2">
        <f t="shared" si="29"/>
        <v>-132340</v>
      </c>
      <c r="P73">
        <f t="shared" si="30"/>
        <v>-243</v>
      </c>
      <c r="Q73" s="3">
        <f t="shared" si="31"/>
        <v>26.728823391604124</v>
      </c>
    </row>
    <row r="74" spans="1:17" ht="12.75">
      <c r="A74" t="s">
        <v>116</v>
      </c>
      <c r="B74" s="4" t="s">
        <v>20</v>
      </c>
      <c r="C74" s="2">
        <v>38217</v>
      </c>
      <c r="D74" s="2">
        <v>93827</v>
      </c>
      <c r="E74" s="5">
        <v>56</v>
      </c>
      <c r="F74" s="5">
        <v>157</v>
      </c>
      <c r="G74" s="3">
        <f t="shared" si="23"/>
        <v>682.4464285714286</v>
      </c>
      <c r="H74" s="3">
        <f t="shared" si="24"/>
        <v>597.624203821656</v>
      </c>
      <c r="J74" s="2">
        <f t="shared" si="25"/>
        <v>132044</v>
      </c>
      <c r="K74">
        <f t="shared" si="26"/>
        <v>213</v>
      </c>
      <c r="L74" s="13">
        <f t="shared" si="27"/>
        <v>0.40731345987828665</v>
      </c>
      <c r="M74" s="25">
        <f t="shared" si="22"/>
        <v>2.8035714285714284</v>
      </c>
      <c r="N74" s="6">
        <f t="shared" si="28"/>
        <v>1.1419323785873394</v>
      </c>
      <c r="O74" s="2">
        <f t="shared" si="29"/>
        <v>-55610</v>
      </c>
      <c r="P74">
        <f t="shared" si="30"/>
        <v>-101</v>
      </c>
      <c r="Q74" s="3">
        <f t="shared" si="31"/>
        <v>84.82222474977254</v>
      </c>
    </row>
    <row r="75" spans="1:17" ht="12.75">
      <c r="A75" t="s">
        <v>116</v>
      </c>
      <c r="B75" s="4" t="s">
        <v>105</v>
      </c>
      <c r="C75" s="2">
        <v>15495</v>
      </c>
      <c r="D75" s="2">
        <v>61417</v>
      </c>
      <c r="E75" s="5">
        <v>30</v>
      </c>
      <c r="F75" s="5">
        <v>120</v>
      </c>
      <c r="G75" s="3">
        <f t="shared" si="23"/>
        <v>516.5</v>
      </c>
      <c r="H75" s="3">
        <f t="shared" si="24"/>
        <v>511.80833333333334</v>
      </c>
      <c r="J75" s="2">
        <f t="shared" si="25"/>
        <v>76912</v>
      </c>
      <c r="K75">
        <f t="shared" si="26"/>
        <v>150</v>
      </c>
      <c r="L75" s="13">
        <f t="shared" si="27"/>
        <v>0.25229171076412066</v>
      </c>
      <c r="M75" s="25">
        <f t="shared" si="22"/>
        <v>4</v>
      </c>
      <c r="N75" s="6">
        <f t="shared" si="28"/>
        <v>1.0091668430564826</v>
      </c>
      <c r="O75" s="2">
        <f t="shared" si="29"/>
        <v>-45922</v>
      </c>
      <c r="P75">
        <f t="shared" si="30"/>
        <v>-90</v>
      </c>
      <c r="Q75" s="3">
        <f t="shared" si="31"/>
        <v>4.691666666666663</v>
      </c>
    </row>
    <row r="76" spans="1:17" ht="12.75">
      <c r="A76" t="s">
        <v>108</v>
      </c>
      <c r="B76" s="4" t="s">
        <v>18</v>
      </c>
      <c r="C76" s="2">
        <v>28370</v>
      </c>
      <c r="D76" s="2">
        <v>19566</v>
      </c>
      <c r="E76">
        <v>69</v>
      </c>
      <c r="F76">
        <v>39</v>
      </c>
      <c r="G76" s="3">
        <f t="shared" si="23"/>
        <v>411.15942028985506</v>
      </c>
      <c r="H76" s="3">
        <f t="shared" si="24"/>
        <v>501.6923076923077</v>
      </c>
      <c r="J76" s="2">
        <f t="shared" si="25"/>
        <v>47936</v>
      </c>
      <c r="K76">
        <f t="shared" si="26"/>
        <v>108</v>
      </c>
      <c r="L76" s="13">
        <f t="shared" si="27"/>
        <v>1.4499642236532762</v>
      </c>
      <c r="M76" s="26">
        <f>E76/F76</f>
        <v>1.7692307692307692</v>
      </c>
      <c r="N76" s="6">
        <f t="shared" si="28"/>
        <v>0.8195449959779386</v>
      </c>
      <c r="O76" s="2">
        <f t="shared" si="29"/>
        <v>8804</v>
      </c>
      <c r="P76">
        <f t="shared" si="30"/>
        <v>30</v>
      </c>
      <c r="Q76" s="3">
        <f t="shared" si="31"/>
        <v>-90.53288740245262</v>
      </c>
    </row>
    <row r="77" spans="1:17" ht="12.75">
      <c r="A77" t="s">
        <v>108</v>
      </c>
      <c r="B77" s="4" t="s">
        <v>12</v>
      </c>
      <c r="C77" s="2">
        <v>145733</v>
      </c>
      <c r="D77" s="2">
        <v>97327</v>
      </c>
      <c r="E77">
        <v>295</v>
      </c>
      <c r="F77">
        <v>178</v>
      </c>
      <c r="G77" s="3">
        <f t="shared" si="23"/>
        <v>494.0101694915254</v>
      </c>
      <c r="H77" s="3">
        <f t="shared" si="24"/>
        <v>546.7808988764045</v>
      </c>
      <c r="J77" s="2">
        <f t="shared" si="25"/>
        <v>243060</v>
      </c>
      <c r="K77">
        <f t="shared" si="26"/>
        <v>473</v>
      </c>
      <c r="L77" s="13">
        <f t="shared" si="27"/>
        <v>1.4973542799017745</v>
      </c>
      <c r="M77" s="26">
        <f>E77/F77</f>
        <v>1.6573033707865168</v>
      </c>
      <c r="N77" s="6">
        <f t="shared" si="28"/>
        <v>0.9034883451610706</v>
      </c>
      <c r="O77" s="2">
        <f t="shared" si="29"/>
        <v>48406</v>
      </c>
      <c r="P77">
        <f t="shared" si="30"/>
        <v>117</v>
      </c>
      <c r="Q77" s="3">
        <f t="shared" si="31"/>
        <v>-52.77072938487913</v>
      </c>
    </row>
    <row r="78" spans="1:17" ht="12.75">
      <c r="A78" t="s">
        <v>108</v>
      </c>
      <c r="B78" s="4" t="s">
        <v>11</v>
      </c>
      <c r="C78" s="2">
        <v>80282</v>
      </c>
      <c r="D78" s="2">
        <v>49029</v>
      </c>
      <c r="E78">
        <v>150</v>
      </c>
      <c r="F78">
        <v>99</v>
      </c>
      <c r="G78" s="3">
        <f t="shared" si="23"/>
        <v>535.2133333333334</v>
      </c>
      <c r="H78" s="3">
        <f t="shared" si="24"/>
        <v>495.24242424242425</v>
      </c>
      <c r="J78" s="2">
        <f t="shared" si="25"/>
        <v>129311</v>
      </c>
      <c r="K78">
        <f t="shared" si="26"/>
        <v>249</v>
      </c>
      <c r="L78" s="13">
        <f t="shared" si="27"/>
        <v>1.637439066674825</v>
      </c>
      <c r="M78" s="26">
        <f>E78/F78</f>
        <v>1.5151515151515151</v>
      </c>
      <c r="N78" s="6">
        <f t="shared" si="28"/>
        <v>1.0807097840053845</v>
      </c>
      <c r="O78" s="2">
        <f t="shared" si="29"/>
        <v>31253</v>
      </c>
      <c r="P78">
        <f t="shared" si="30"/>
        <v>51</v>
      </c>
      <c r="Q78" s="3">
        <f t="shared" si="31"/>
        <v>39.97090909090912</v>
      </c>
    </row>
    <row r="79" spans="1:17" ht="12.75">
      <c r="A79" t="s">
        <v>108</v>
      </c>
      <c r="B79" s="4" t="s">
        <v>14</v>
      </c>
      <c r="C79" s="2">
        <v>70988</v>
      </c>
      <c r="D79" s="2">
        <v>50225</v>
      </c>
      <c r="E79">
        <v>138</v>
      </c>
      <c r="F79">
        <v>111</v>
      </c>
      <c r="G79" s="3">
        <f t="shared" si="23"/>
        <v>514.4057971014493</v>
      </c>
      <c r="H79" s="3">
        <f t="shared" si="24"/>
        <v>452.47747747747746</v>
      </c>
      <c r="J79" s="2">
        <f t="shared" si="25"/>
        <v>121213</v>
      </c>
      <c r="K79">
        <f t="shared" si="26"/>
        <v>249</v>
      </c>
      <c r="L79" s="13">
        <f t="shared" si="27"/>
        <v>1.4133997013439523</v>
      </c>
      <c r="M79" s="26">
        <f>E79/F79</f>
        <v>1.2432432432432432</v>
      </c>
      <c r="N79" s="6">
        <f t="shared" si="28"/>
        <v>1.1368649771679615</v>
      </c>
      <c r="O79" s="2">
        <f t="shared" si="29"/>
        <v>20763</v>
      </c>
      <c r="P79">
        <f t="shared" si="30"/>
        <v>27</v>
      </c>
      <c r="Q79" s="3">
        <f t="shared" si="31"/>
        <v>61.92831962397179</v>
      </c>
    </row>
    <row r="80" spans="1:17" ht="12.75">
      <c r="A80" t="s">
        <v>108</v>
      </c>
      <c r="B80" s="4" t="s">
        <v>104</v>
      </c>
      <c r="C80" s="2">
        <v>74737</v>
      </c>
      <c r="D80" s="2">
        <v>98618</v>
      </c>
      <c r="E80">
        <v>117</v>
      </c>
      <c r="F80">
        <v>185</v>
      </c>
      <c r="G80" s="3">
        <f t="shared" si="23"/>
        <v>638.7777777777778</v>
      </c>
      <c r="H80" s="3">
        <f t="shared" si="24"/>
        <v>533.0702702702703</v>
      </c>
      <c r="J80" s="2">
        <f t="shared" si="25"/>
        <v>173355</v>
      </c>
      <c r="K80">
        <f t="shared" si="26"/>
        <v>302</v>
      </c>
      <c r="L80" s="13">
        <f t="shared" si="27"/>
        <v>0.7578433957289744</v>
      </c>
      <c r="M80" s="25">
        <f>F80/E80</f>
        <v>1.5811965811965811</v>
      </c>
      <c r="N80" s="6">
        <f t="shared" si="28"/>
        <v>1.1982993864090623</v>
      </c>
      <c r="O80" s="2">
        <f t="shared" si="29"/>
        <v>-23881</v>
      </c>
      <c r="P80">
        <f t="shared" si="30"/>
        <v>-68</v>
      </c>
      <c r="Q80" s="3">
        <f t="shared" si="31"/>
        <v>105.70750750750756</v>
      </c>
    </row>
    <row r="81" spans="1:17" ht="12.75">
      <c r="A81" t="s">
        <v>113</v>
      </c>
      <c r="B81" s="4" t="s">
        <v>102</v>
      </c>
      <c r="C81" s="2">
        <v>28869</v>
      </c>
      <c r="D81" s="2">
        <v>22617</v>
      </c>
      <c r="E81" s="5">
        <v>64</v>
      </c>
      <c r="F81" s="5">
        <v>45</v>
      </c>
      <c r="G81" s="3">
        <f t="shared" si="23"/>
        <v>451.078125</v>
      </c>
      <c r="H81" s="3">
        <f t="shared" si="24"/>
        <v>502.6</v>
      </c>
      <c r="J81" s="2">
        <f t="shared" si="25"/>
        <v>51486</v>
      </c>
      <c r="K81">
        <f t="shared" si="26"/>
        <v>109</v>
      </c>
      <c r="L81" s="13">
        <f t="shared" si="27"/>
        <v>1.276429234646505</v>
      </c>
      <c r="M81" s="26">
        <f>E81/F81</f>
        <v>1.4222222222222223</v>
      </c>
      <c r="N81" s="6">
        <f t="shared" si="28"/>
        <v>0.8974893056108236</v>
      </c>
      <c r="O81" s="2">
        <f t="shared" si="29"/>
        <v>6252</v>
      </c>
      <c r="P81">
        <f t="shared" si="30"/>
        <v>19</v>
      </c>
      <c r="Q81" s="3">
        <f t="shared" si="31"/>
        <v>-51.52187500000002</v>
      </c>
    </row>
    <row r="82" spans="1:17" ht="12.75">
      <c r="A82" t="s">
        <v>113</v>
      </c>
      <c r="B82" s="4" t="s">
        <v>100</v>
      </c>
      <c r="C82" s="2">
        <v>35869</v>
      </c>
      <c r="D82" s="2">
        <v>110563</v>
      </c>
      <c r="E82" s="5">
        <v>75</v>
      </c>
      <c r="F82" s="5">
        <v>86</v>
      </c>
      <c r="G82" s="3">
        <f t="shared" si="23"/>
        <v>478.25333333333333</v>
      </c>
      <c r="H82" s="3">
        <f t="shared" si="24"/>
        <v>1285.6162790697674</v>
      </c>
      <c r="J82" s="2">
        <f t="shared" si="25"/>
        <v>146432</v>
      </c>
      <c r="K82">
        <f t="shared" si="26"/>
        <v>161</v>
      </c>
      <c r="L82" s="13">
        <f t="shared" si="27"/>
        <v>0.32442137062127474</v>
      </c>
      <c r="M82" s="25">
        <f>F82/E82</f>
        <v>1.1466666666666667</v>
      </c>
      <c r="N82" s="6">
        <f t="shared" si="28"/>
        <v>0.3720031716457284</v>
      </c>
      <c r="O82" s="2">
        <f t="shared" si="29"/>
        <v>-74694</v>
      </c>
      <c r="P82">
        <f t="shared" si="30"/>
        <v>-11</v>
      </c>
      <c r="Q82" s="3">
        <f t="shared" si="31"/>
        <v>-807.3629457364341</v>
      </c>
    </row>
    <row r="83" spans="1:17" ht="12.75">
      <c r="A83" t="s">
        <v>113</v>
      </c>
      <c r="B83" s="4" t="s">
        <v>27</v>
      </c>
      <c r="C83" s="2">
        <v>28264</v>
      </c>
      <c r="D83" s="2">
        <v>35417</v>
      </c>
      <c r="E83" s="5">
        <v>60</v>
      </c>
      <c r="F83" s="5">
        <v>86</v>
      </c>
      <c r="G83" s="3">
        <f t="shared" si="23"/>
        <v>471.06666666666666</v>
      </c>
      <c r="H83" s="3">
        <f t="shared" si="24"/>
        <v>411.8255813953488</v>
      </c>
      <c r="J83" s="2">
        <f t="shared" si="25"/>
        <v>63681</v>
      </c>
      <c r="K83">
        <f t="shared" si="26"/>
        <v>146</v>
      </c>
      <c r="L83" s="13">
        <f t="shared" si="27"/>
        <v>0.7980348420250163</v>
      </c>
      <c r="M83" s="25">
        <f>F83/E83</f>
        <v>1.4333333333333333</v>
      </c>
      <c r="N83" s="6">
        <f t="shared" si="28"/>
        <v>1.1438499402358566</v>
      </c>
      <c r="O83" s="2">
        <f t="shared" si="29"/>
        <v>-7153</v>
      </c>
      <c r="P83">
        <f t="shared" si="30"/>
        <v>-26</v>
      </c>
      <c r="Q83" s="3">
        <f t="shared" si="31"/>
        <v>59.24108527131784</v>
      </c>
    </row>
    <row r="84" spans="1:17" ht="12.75">
      <c r="A84" t="s">
        <v>113</v>
      </c>
      <c r="B84" s="4" t="s">
        <v>43</v>
      </c>
      <c r="C84" s="2">
        <v>16609</v>
      </c>
      <c r="D84" s="2">
        <v>53022</v>
      </c>
      <c r="E84" s="5">
        <v>38</v>
      </c>
      <c r="F84" s="5">
        <v>111</v>
      </c>
      <c r="G84" s="3">
        <f t="shared" si="23"/>
        <v>437.07894736842104</v>
      </c>
      <c r="H84" s="3">
        <f t="shared" si="24"/>
        <v>477.6756756756757</v>
      </c>
      <c r="J84" s="2">
        <f t="shared" si="25"/>
        <v>69631</v>
      </c>
      <c r="K84">
        <f t="shared" si="26"/>
        <v>149</v>
      </c>
      <c r="L84" s="13">
        <f t="shared" si="27"/>
        <v>0.313247331296443</v>
      </c>
      <c r="M84" s="25">
        <f>F84/E84</f>
        <v>2.9210526315789473</v>
      </c>
      <c r="N84" s="6">
        <f t="shared" si="28"/>
        <v>0.9150119414185571</v>
      </c>
      <c r="O84" s="2">
        <f t="shared" si="29"/>
        <v>-36413</v>
      </c>
      <c r="P84">
        <f t="shared" si="30"/>
        <v>-73</v>
      </c>
      <c r="Q84" s="3">
        <f t="shared" si="31"/>
        <v>-40.59672830725464</v>
      </c>
    </row>
    <row r="85" spans="1:17" ht="12.75">
      <c r="A85" t="s">
        <v>113</v>
      </c>
      <c r="B85" s="4" t="s">
        <v>44</v>
      </c>
      <c r="C85" s="2">
        <v>17606</v>
      </c>
      <c r="D85" s="2">
        <v>47112</v>
      </c>
      <c r="E85" s="5">
        <v>36</v>
      </c>
      <c r="F85" s="5">
        <v>110</v>
      </c>
      <c r="G85" s="3">
        <f t="shared" si="23"/>
        <v>489.05555555555554</v>
      </c>
      <c r="H85" s="3">
        <f t="shared" si="24"/>
        <v>428.2909090909091</v>
      </c>
      <c r="J85" s="2">
        <f t="shared" si="25"/>
        <v>64718</v>
      </c>
      <c r="K85">
        <f t="shared" si="26"/>
        <v>146</v>
      </c>
      <c r="L85" s="13">
        <f t="shared" si="27"/>
        <v>0.37370521310918664</v>
      </c>
      <c r="M85" s="25">
        <f>F85/E85</f>
        <v>3.0555555555555554</v>
      </c>
      <c r="N85" s="6">
        <f t="shared" si="28"/>
        <v>1.141877040055848</v>
      </c>
      <c r="O85" s="2">
        <f t="shared" si="29"/>
        <v>-29506</v>
      </c>
      <c r="P85">
        <f t="shared" si="30"/>
        <v>-74</v>
      </c>
      <c r="Q85" s="3">
        <f t="shared" si="31"/>
        <v>60.76464646464643</v>
      </c>
    </row>
    <row r="86" spans="1:17" ht="12.75">
      <c r="A86" t="s">
        <v>112</v>
      </c>
      <c r="B86" s="4" t="s">
        <v>40</v>
      </c>
      <c r="C86" s="2">
        <v>100642</v>
      </c>
      <c r="D86" s="2">
        <v>74833</v>
      </c>
      <c r="E86" s="5">
        <v>205</v>
      </c>
      <c r="F86" s="5">
        <v>149</v>
      </c>
      <c r="G86" s="3">
        <f t="shared" si="23"/>
        <v>490.93658536585366</v>
      </c>
      <c r="H86" s="3">
        <f t="shared" si="24"/>
        <v>502.23489932885906</v>
      </c>
      <c r="J86" s="2">
        <f t="shared" si="25"/>
        <v>175475</v>
      </c>
      <c r="K86">
        <f t="shared" si="26"/>
        <v>354</v>
      </c>
      <c r="L86" s="13">
        <f t="shared" si="27"/>
        <v>1.3448879505031204</v>
      </c>
      <c r="M86" s="26">
        <f>E86/F86</f>
        <v>1.3758389261744965</v>
      </c>
      <c r="N86" s="6">
        <f t="shared" si="28"/>
        <v>0.9775039249998289</v>
      </c>
      <c r="O86" s="2">
        <f t="shared" si="29"/>
        <v>25809</v>
      </c>
      <c r="P86">
        <f t="shared" si="30"/>
        <v>56</v>
      </c>
      <c r="Q86" s="3">
        <f t="shared" si="31"/>
        <v>-11.298313963005398</v>
      </c>
    </row>
    <row r="87" spans="1:17" ht="12.75">
      <c r="A87" t="s">
        <v>112</v>
      </c>
      <c r="B87" s="4" t="s">
        <v>39</v>
      </c>
      <c r="C87" s="2">
        <v>151828</v>
      </c>
      <c r="D87" s="2">
        <v>167778</v>
      </c>
      <c r="E87" s="5">
        <v>266</v>
      </c>
      <c r="F87" s="5">
        <v>322</v>
      </c>
      <c r="G87" s="3">
        <f t="shared" si="23"/>
        <v>570.781954887218</v>
      </c>
      <c r="H87" s="3">
        <f t="shared" si="24"/>
        <v>521.0496894409938</v>
      </c>
      <c r="J87" s="2">
        <f t="shared" si="25"/>
        <v>319606</v>
      </c>
      <c r="K87">
        <f t="shared" si="26"/>
        <v>588</v>
      </c>
      <c r="L87" s="13">
        <f t="shared" si="27"/>
        <v>0.9049339007498003</v>
      </c>
      <c r="M87" s="25">
        <f aca="true" t="shared" si="32" ref="M87:M94">F87/E87</f>
        <v>1.2105263157894737</v>
      </c>
      <c r="N87" s="6">
        <f t="shared" si="28"/>
        <v>1.095446300907653</v>
      </c>
      <c r="O87" s="2">
        <f t="shared" si="29"/>
        <v>-15950</v>
      </c>
      <c r="P87">
        <f t="shared" si="30"/>
        <v>-56</v>
      </c>
      <c r="Q87" s="3">
        <f t="shared" si="31"/>
        <v>49.73226544622423</v>
      </c>
    </row>
    <row r="88" spans="1:17" ht="12.75">
      <c r="A88" t="s">
        <v>112</v>
      </c>
      <c r="B88" s="4" t="s">
        <v>13</v>
      </c>
      <c r="C88" s="2">
        <v>4364770</v>
      </c>
      <c r="D88" s="2">
        <v>5692738</v>
      </c>
      <c r="E88" s="5">
        <v>5526</v>
      </c>
      <c r="F88" s="5">
        <v>7872</v>
      </c>
      <c r="G88" s="3">
        <f t="shared" si="23"/>
        <v>789.860658704307</v>
      </c>
      <c r="H88" s="3">
        <f t="shared" si="24"/>
        <v>723.162855691057</v>
      </c>
      <c r="J88" s="2">
        <f t="shared" si="25"/>
        <v>10057508</v>
      </c>
      <c r="K88">
        <f t="shared" si="26"/>
        <v>13398</v>
      </c>
      <c r="L88" s="13">
        <f t="shared" si="27"/>
        <v>0.7667259585809149</v>
      </c>
      <c r="M88" s="25">
        <f t="shared" si="32"/>
        <v>1.4245385450597177</v>
      </c>
      <c r="N88" s="6">
        <f t="shared" si="28"/>
        <v>1.0922306814963738</v>
      </c>
      <c r="O88" s="2">
        <f t="shared" si="29"/>
        <v>-1327968</v>
      </c>
      <c r="P88">
        <f t="shared" si="30"/>
        <v>-2346</v>
      </c>
      <c r="Q88" s="3">
        <f t="shared" si="31"/>
        <v>66.69780301325</v>
      </c>
    </row>
    <row r="89" spans="1:17" ht="12.75">
      <c r="A89" t="s">
        <v>112</v>
      </c>
      <c r="B89" s="4" t="s">
        <v>73</v>
      </c>
      <c r="C89" s="2">
        <v>389674</v>
      </c>
      <c r="D89" s="2">
        <v>930421</v>
      </c>
      <c r="E89" s="5">
        <v>538</v>
      </c>
      <c r="F89" s="5">
        <v>1392</v>
      </c>
      <c r="G89" s="3">
        <f t="shared" si="23"/>
        <v>724.3011152416357</v>
      </c>
      <c r="H89" s="3">
        <f t="shared" si="24"/>
        <v>668.4058908045977</v>
      </c>
      <c r="J89" s="2">
        <f t="shared" si="25"/>
        <v>1320095</v>
      </c>
      <c r="K89">
        <f t="shared" si="26"/>
        <v>1930</v>
      </c>
      <c r="L89" s="13">
        <f t="shared" si="27"/>
        <v>0.41881470861040326</v>
      </c>
      <c r="M89" s="25">
        <f t="shared" si="32"/>
        <v>2.587360594795539</v>
      </c>
      <c r="N89" s="6">
        <f t="shared" si="28"/>
        <v>1.0836246735793333</v>
      </c>
      <c r="O89" s="2">
        <f t="shared" si="29"/>
        <v>-540747</v>
      </c>
      <c r="P89">
        <f t="shared" si="30"/>
        <v>-854</v>
      </c>
      <c r="Q89" s="3">
        <f t="shared" si="31"/>
        <v>55.895224437037996</v>
      </c>
    </row>
    <row r="90" spans="1:17" ht="12.75">
      <c r="A90" t="s">
        <v>112</v>
      </c>
      <c r="B90" s="4" t="s">
        <v>93</v>
      </c>
      <c r="C90" s="2">
        <v>75078</v>
      </c>
      <c r="D90" s="2">
        <v>467374</v>
      </c>
      <c r="E90" s="5">
        <v>93</v>
      </c>
      <c r="F90" s="5">
        <v>570</v>
      </c>
      <c r="G90" s="3">
        <f t="shared" si="23"/>
        <v>807.2903225806451</v>
      </c>
      <c r="H90" s="3">
        <f t="shared" si="24"/>
        <v>819.9543859649123</v>
      </c>
      <c r="J90" s="2">
        <f t="shared" si="25"/>
        <v>542452</v>
      </c>
      <c r="K90">
        <f t="shared" si="26"/>
        <v>663</v>
      </c>
      <c r="L90" s="13">
        <f t="shared" si="27"/>
        <v>0.1606379473398178</v>
      </c>
      <c r="M90" s="25">
        <f t="shared" si="32"/>
        <v>6.129032258064516</v>
      </c>
      <c r="N90" s="6">
        <f t="shared" si="28"/>
        <v>0.9845551611150123</v>
      </c>
      <c r="O90" s="2">
        <f t="shared" si="29"/>
        <v>-392296</v>
      </c>
      <c r="P90">
        <f t="shared" si="30"/>
        <v>-477</v>
      </c>
      <c r="Q90" s="3">
        <f t="shared" si="31"/>
        <v>-12.664063384267138</v>
      </c>
    </row>
    <row r="91" spans="1:17" ht="12.75">
      <c r="A91" t="s">
        <v>112</v>
      </c>
      <c r="B91" s="4" t="s">
        <v>92</v>
      </c>
      <c r="C91" s="2">
        <v>14990</v>
      </c>
      <c r="D91" s="2">
        <v>103406</v>
      </c>
      <c r="E91" s="5">
        <v>20</v>
      </c>
      <c r="F91" s="5">
        <v>125</v>
      </c>
      <c r="G91" s="3">
        <f t="shared" si="23"/>
        <v>749.5</v>
      </c>
      <c r="H91" s="3">
        <f t="shared" si="24"/>
        <v>827.248</v>
      </c>
      <c r="J91" s="2">
        <f t="shared" si="25"/>
        <v>118396</v>
      </c>
      <c r="K91">
        <f t="shared" si="26"/>
        <v>145</v>
      </c>
      <c r="L91" s="13">
        <f t="shared" si="27"/>
        <v>0.14496257470552967</v>
      </c>
      <c r="M91" s="25">
        <f t="shared" si="32"/>
        <v>6.25</v>
      </c>
      <c r="N91" s="6">
        <f t="shared" si="28"/>
        <v>0.9060160919095603</v>
      </c>
      <c r="O91" s="2">
        <f t="shared" si="29"/>
        <v>-88416</v>
      </c>
      <c r="P91">
        <f t="shared" si="30"/>
        <v>-105</v>
      </c>
      <c r="Q91" s="3">
        <f t="shared" si="31"/>
        <v>-77.74800000000005</v>
      </c>
    </row>
    <row r="92" spans="1:17" ht="12.75">
      <c r="A92" t="s">
        <v>112</v>
      </c>
      <c r="B92" s="4" t="s">
        <v>38</v>
      </c>
      <c r="C92" s="2">
        <v>239884</v>
      </c>
      <c r="D92" s="2">
        <v>1745107</v>
      </c>
      <c r="E92" s="5">
        <v>285</v>
      </c>
      <c r="F92" s="5">
        <v>2264</v>
      </c>
      <c r="G92" s="3">
        <f t="shared" si="23"/>
        <v>841.698245614035</v>
      </c>
      <c r="H92" s="3">
        <f t="shared" si="24"/>
        <v>770.8069787985866</v>
      </c>
      <c r="J92" s="2">
        <f t="shared" si="25"/>
        <v>1984991</v>
      </c>
      <c r="K92">
        <f t="shared" si="26"/>
        <v>2549</v>
      </c>
      <c r="L92" s="13">
        <f t="shared" si="27"/>
        <v>0.13746091213891182</v>
      </c>
      <c r="M92" s="25">
        <f t="shared" si="32"/>
        <v>7.943859649122807</v>
      </c>
      <c r="N92" s="6">
        <f t="shared" si="28"/>
        <v>1.091970193271917</v>
      </c>
      <c r="O92" s="2">
        <f t="shared" si="29"/>
        <v>-1505223</v>
      </c>
      <c r="P92">
        <f t="shared" si="30"/>
        <v>-1979</v>
      </c>
      <c r="Q92" s="3">
        <f t="shared" si="31"/>
        <v>70.89126681544849</v>
      </c>
    </row>
    <row r="93" spans="1:17" ht="12.75">
      <c r="A93" t="s">
        <v>112</v>
      </c>
      <c r="B93" s="4" t="s">
        <v>98</v>
      </c>
      <c r="C93" s="2">
        <v>24805</v>
      </c>
      <c r="D93" s="2">
        <v>133933</v>
      </c>
      <c r="E93" s="5">
        <v>23</v>
      </c>
      <c r="F93" s="5">
        <v>200</v>
      </c>
      <c r="G93" s="3">
        <f t="shared" si="23"/>
        <v>1078.4782608695652</v>
      </c>
      <c r="H93" s="3">
        <f t="shared" si="24"/>
        <v>669.665</v>
      </c>
      <c r="J93" s="2">
        <f t="shared" si="25"/>
        <v>158738</v>
      </c>
      <c r="K93">
        <f t="shared" si="26"/>
        <v>223</v>
      </c>
      <c r="L93" s="13">
        <f t="shared" si="27"/>
        <v>0.18520454256979235</v>
      </c>
      <c r="M93" s="25">
        <f t="shared" si="32"/>
        <v>8.695652173913043</v>
      </c>
      <c r="N93" s="6">
        <f t="shared" si="28"/>
        <v>1.6104742832155858</v>
      </c>
      <c r="O93" s="2">
        <f t="shared" si="29"/>
        <v>-109128</v>
      </c>
      <c r="P93">
        <f t="shared" si="30"/>
        <v>-177</v>
      </c>
      <c r="Q93" s="3">
        <f t="shared" si="31"/>
        <v>408.8132608695653</v>
      </c>
    </row>
    <row r="94" spans="1:17" ht="12.75">
      <c r="A94" t="s">
        <v>112</v>
      </c>
      <c r="B94" s="4" t="s">
        <v>46</v>
      </c>
      <c r="C94" s="2">
        <v>79670</v>
      </c>
      <c r="D94" s="2">
        <v>671534</v>
      </c>
      <c r="E94" s="5">
        <v>82</v>
      </c>
      <c r="F94" s="5">
        <v>1018</v>
      </c>
      <c r="G94" s="3">
        <f t="shared" si="23"/>
        <v>971.5853658536586</v>
      </c>
      <c r="H94" s="3">
        <f t="shared" si="24"/>
        <v>659.6601178781925</v>
      </c>
      <c r="J94" s="2">
        <f t="shared" si="25"/>
        <v>751204</v>
      </c>
      <c r="K94">
        <f t="shared" si="26"/>
        <v>1100</v>
      </c>
      <c r="L94" s="13">
        <f t="shared" si="27"/>
        <v>0.11863881798985607</v>
      </c>
      <c r="M94" s="25">
        <f t="shared" si="32"/>
        <v>12.414634146341463</v>
      </c>
      <c r="N94" s="6">
        <f t="shared" si="28"/>
        <v>1.4728575208984571</v>
      </c>
      <c r="O94" s="2">
        <f t="shared" si="29"/>
        <v>-591864</v>
      </c>
      <c r="P94">
        <f t="shared" si="30"/>
        <v>-936</v>
      </c>
      <c r="Q94" s="3">
        <f t="shared" si="31"/>
        <v>311.92524797546605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activeCellId="1" sqref="C5:C7 D5:E7"/>
    </sheetView>
  </sheetViews>
  <sheetFormatPr defaultColWidth="9.140625" defaultRowHeight="12.75"/>
  <cols>
    <col min="1" max="2" width="5.28125" style="15" customWidth="1"/>
    <col min="3" max="3" width="15.28125" style="15" customWidth="1"/>
    <col min="4" max="9" width="13.421875" style="15" customWidth="1"/>
    <col min="10" max="10" width="9.140625" style="15" customWidth="1"/>
    <col min="11" max="11" width="14.421875" style="15" customWidth="1"/>
    <col min="12" max="12" width="9.421875" style="15" customWidth="1"/>
    <col min="13" max="13" width="11.00390625" style="13" customWidth="1"/>
    <col min="14" max="15" width="10.57421875" style="13" customWidth="1"/>
    <col min="16" max="16" width="11.140625" style="13" customWidth="1"/>
    <col min="17" max="17" width="13.57421875" style="15" customWidth="1"/>
    <col min="18" max="18" width="9.140625" style="15" customWidth="1"/>
    <col min="19" max="19" width="11.140625" style="15" customWidth="1"/>
    <col min="20" max="16384" width="9.140625" style="15" customWidth="1"/>
  </cols>
  <sheetData>
    <row r="1" spans="1:2" ht="12.75">
      <c r="A1" s="16" t="s">
        <v>0</v>
      </c>
      <c r="B1" s="16"/>
    </row>
    <row r="2" spans="8:11" ht="12.75">
      <c r="H2" s="15" t="s">
        <v>4</v>
      </c>
      <c r="K2" s="15" t="s">
        <v>5</v>
      </c>
    </row>
    <row r="3" spans="3:17" ht="12.75">
      <c r="C3" s="16"/>
      <c r="D3" s="16" t="s">
        <v>8</v>
      </c>
      <c r="E3" s="16"/>
      <c r="F3" s="16" t="s">
        <v>7</v>
      </c>
      <c r="H3" s="16" t="s">
        <v>9</v>
      </c>
      <c r="M3" s="14" t="s">
        <v>65</v>
      </c>
      <c r="Q3" s="16" t="s">
        <v>69</v>
      </c>
    </row>
    <row r="4" spans="1:19" ht="12.75">
      <c r="A4" s="16" t="s">
        <v>106</v>
      </c>
      <c r="B4" s="16"/>
      <c r="C4" s="16" t="s">
        <v>1</v>
      </c>
      <c r="D4" s="16" t="s">
        <v>2</v>
      </c>
      <c r="E4" s="16" t="s">
        <v>3</v>
      </c>
      <c r="F4" s="16" t="s">
        <v>2</v>
      </c>
      <c r="G4" s="16" t="s">
        <v>3</v>
      </c>
      <c r="H4" s="16" t="s">
        <v>2</v>
      </c>
      <c r="I4" s="16" t="s">
        <v>3</v>
      </c>
      <c r="K4" s="16" t="s">
        <v>53</v>
      </c>
      <c r="L4" s="16" t="s">
        <v>54</v>
      </c>
      <c r="M4" s="14" t="s">
        <v>66</v>
      </c>
      <c r="N4" s="14" t="s">
        <v>67</v>
      </c>
      <c r="O4" s="14" t="s">
        <v>122</v>
      </c>
      <c r="P4" s="14" t="s">
        <v>68</v>
      </c>
      <c r="Q4" s="14" t="s">
        <v>66</v>
      </c>
      <c r="R4" s="14" t="s">
        <v>67</v>
      </c>
      <c r="S4" s="14" t="s">
        <v>68</v>
      </c>
    </row>
    <row r="5" spans="1:19" ht="12.75">
      <c r="A5" s="15" t="s">
        <v>110</v>
      </c>
      <c r="B5" s="15" t="s">
        <v>120</v>
      </c>
      <c r="C5" s="27" t="s">
        <v>42</v>
      </c>
      <c r="D5" s="17">
        <v>563709</v>
      </c>
      <c r="E5" s="17">
        <v>4668610</v>
      </c>
      <c r="F5" s="28">
        <v>531</v>
      </c>
      <c r="G5" s="28">
        <v>4081</v>
      </c>
      <c r="H5" s="29">
        <f aca="true" t="shared" si="0" ref="H5:H36">D5/F5</f>
        <v>1061.5988700564972</v>
      </c>
      <c r="I5" s="29">
        <f aca="true" t="shared" si="1" ref="I5:I36">E5/G5</f>
        <v>1143.9867679490321</v>
      </c>
      <c r="K5" s="17">
        <f aca="true" t="shared" si="2" ref="K5:K36">SUM(D5:E5)</f>
        <v>5232319</v>
      </c>
      <c r="L5" s="15">
        <f aca="true" t="shared" si="3" ref="L5:L36">SUM(F5:G5)</f>
        <v>4612</v>
      </c>
      <c r="M5" s="13">
        <f aca="true" t="shared" si="4" ref="M5:M36">D5/E5</f>
        <v>0.12074450425287184</v>
      </c>
      <c r="N5" s="13">
        <f aca="true" t="shared" si="5" ref="N5:N36">F5/G5</f>
        <v>0.1301151678510169</v>
      </c>
      <c r="O5" s="13">
        <f>G5/F5</f>
        <v>7.685499058380414</v>
      </c>
      <c r="P5" s="13">
        <f aca="true" t="shared" si="6" ref="P5:P36">H5/I5</f>
        <v>0.9279817737400564</v>
      </c>
      <c r="Q5" s="17">
        <f aca="true" t="shared" si="7" ref="Q5:Q36">D5-E5</f>
        <v>-4104901</v>
      </c>
      <c r="R5" s="15">
        <f aca="true" t="shared" si="8" ref="R5:R36">F5-G5</f>
        <v>-3550</v>
      </c>
      <c r="S5" s="29">
        <f aca="true" t="shared" si="9" ref="S5:S36">H5-I5</f>
        <v>-82.38789789253497</v>
      </c>
    </row>
    <row r="6" spans="1:19" ht="12.75">
      <c r="A6" s="15" t="s">
        <v>112</v>
      </c>
      <c r="B6" s="15" t="s">
        <v>120</v>
      </c>
      <c r="C6" s="27" t="s">
        <v>13</v>
      </c>
      <c r="D6" s="17">
        <v>4364770</v>
      </c>
      <c r="E6" s="17">
        <v>5692738</v>
      </c>
      <c r="F6" s="28">
        <v>5526</v>
      </c>
      <c r="G6" s="28">
        <v>7872</v>
      </c>
      <c r="H6" s="29">
        <f t="shared" si="0"/>
        <v>789.860658704307</v>
      </c>
      <c r="I6" s="29">
        <f t="shared" si="1"/>
        <v>723.162855691057</v>
      </c>
      <c r="K6" s="17">
        <f t="shared" si="2"/>
        <v>10057508</v>
      </c>
      <c r="L6" s="15">
        <f t="shared" si="3"/>
        <v>13398</v>
      </c>
      <c r="M6" s="13">
        <f t="shared" si="4"/>
        <v>0.7667259585809149</v>
      </c>
      <c r="N6" s="13">
        <f t="shared" si="5"/>
        <v>0.7019817073170732</v>
      </c>
      <c r="O6" s="13">
        <f>G6/F6</f>
        <v>1.4245385450597177</v>
      </c>
      <c r="P6" s="13">
        <f t="shared" si="6"/>
        <v>1.0922306814963738</v>
      </c>
      <c r="Q6" s="17">
        <f t="shared" si="7"/>
        <v>-1327968</v>
      </c>
      <c r="R6" s="15">
        <f t="shared" si="8"/>
        <v>-2346</v>
      </c>
      <c r="S6" s="29">
        <f t="shared" si="9"/>
        <v>66.69780301325</v>
      </c>
    </row>
    <row r="7" spans="1:19" ht="12.75">
      <c r="A7" s="15" t="s">
        <v>112</v>
      </c>
      <c r="B7" s="15" t="s">
        <v>120</v>
      </c>
      <c r="C7" s="27" t="s">
        <v>93</v>
      </c>
      <c r="D7" s="17">
        <v>75078</v>
      </c>
      <c r="E7" s="17">
        <v>467374</v>
      </c>
      <c r="F7" s="28">
        <v>93</v>
      </c>
      <c r="G7" s="28">
        <v>570</v>
      </c>
      <c r="H7" s="29">
        <f t="shared" si="0"/>
        <v>807.2903225806451</v>
      </c>
      <c r="I7" s="29">
        <f t="shared" si="1"/>
        <v>819.9543859649123</v>
      </c>
      <c r="K7" s="17">
        <f t="shared" si="2"/>
        <v>542452</v>
      </c>
      <c r="L7" s="15">
        <f t="shared" si="3"/>
        <v>663</v>
      </c>
      <c r="M7" s="13">
        <f t="shared" si="4"/>
        <v>0.1606379473398178</v>
      </c>
      <c r="N7" s="13">
        <f t="shared" si="5"/>
        <v>0.1631578947368421</v>
      </c>
      <c r="O7" s="13">
        <f>G7/F7</f>
        <v>6.129032258064516</v>
      </c>
      <c r="P7" s="13">
        <f t="shared" si="6"/>
        <v>0.9845551611150123</v>
      </c>
      <c r="Q7" s="17">
        <f t="shared" si="7"/>
        <v>-392296</v>
      </c>
      <c r="R7" s="15">
        <f t="shared" si="8"/>
        <v>-477</v>
      </c>
      <c r="S7" s="29">
        <f t="shared" si="9"/>
        <v>-12.664063384267138</v>
      </c>
    </row>
    <row r="8" spans="1:19" ht="12.75">
      <c r="A8" s="15" t="s">
        <v>107</v>
      </c>
      <c r="B8" s="15" t="s">
        <v>120</v>
      </c>
      <c r="C8" s="27" t="s">
        <v>10</v>
      </c>
      <c r="D8" s="17">
        <v>18299510</v>
      </c>
      <c r="E8" s="17">
        <v>12744206</v>
      </c>
      <c r="F8" s="28">
        <v>8720</v>
      </c>
      <c r="G8" s="28">
        <v>6832</v>
      </c>
      <c r="H8" s="29">
        <f t="shared" si="0"/>
        <v>2098.5676605504586</v>
      </c>
      <c r="I8" s="29">
        <f t="shared" si="1"/>
        <v>1865.3697306791569</v>
      </c>
      <c r="K8" s="17">
        <f t="shared" si="2"/>
        <v>31043716</v>
      </c>
      <c r="L8" s="15">
        <f t="shared" si="3"/>
        <v>15552</v>
      </c>
      <c r="M8" s="13">
        <f t="shared" si="4"/>
        <v>1.4359082080123313</v>
      </c>
      <c r="N8" s="13">
        <f t="shared" si="5"/>
        <v>1.2763466042154568</v>
      </c>
      <c r="O8" s="13">
        <f>N8</f>
        <v>1.2763466042154568</v>
      </c>
      <c r="P8" s="13">
        <f t="shared" si="6"/>
        <v>1.1250143207729641</v>
      </c>
      <c r="Q8" s="17">
        <f t="shared" si="7"/>
        <v>5555304</v>
      </c>
      <c r="R8" s="15">
        <f t="shared" si="8"/>
        <v>1888</v>
      </c>
      <c r="S8" s="29">
        <f t="shared" si="9"/>
        <v>233.19792987130177</v>
      </c>
    </row>
    <row r="9" spans="1:19" ht="12.75">
      <c r="A9" s="15" t="s">
        <v>107</v>
      </c>
      <c r="B9" s="15" t="s">
        <v>120</v>
      </c>
      <c r="C9" s="27" t="s">
        <v>60</v>
      </c>
      <c r="D9" s="17">
        <v>22641531</v>
      </c>
      <c r="E9" s="17">
        <v>17562953</v>
      </c>
      <c r="F9" s="28">
        <v>11774</v>
      </c>
      <c r="G9" s="28">
        <v>9140</v>
      </c>
      <c r="H9" s="29">
        <f t="shared" si="0"/>
        <v>1923.0109563444878</v>
      </c>
      <c r="I9" s="29">
        <f t="shared" si="1"/>
        <v>1921.5484682713347</v>
      </c>
      <c r="K9" s="17">
        <f t="shared" si="2"/>
        <v>40204484</v>
      </c>
      <c r="L9" s="15">
        <f t="shared" si="3"/>
        <v>20914</v>
      </c>
      <c r="M9" s="13">
        <f t="shared" si="4"/>
        <v>1.2891642424824572</v>
      </c>
      <c r="N9" s="13">
        <f t="shared" si="5"/>
        <v>1.2881838074398249</v>
      </c>
      <c r="O9" s="13">
        <f>N9</f>
        <v>1.2881838074398249</v>
      </c>
      <c r="P9" s="13">
        <f t="shared" si="6"/>
        <v>1.0007610987166349</v>
      </c>
      <c r="Q9" s="17">
        <f t="shared" si="7"/>
        <v>5078578</v>
      </c>
      <c r="R9" s="15">
        <f t="shared" si="8"/>
        <v>2634</v>
      </c>
      <c r="S9" s="29">
        <f t="shared" si="9"/>
        <v>1.4624880731530538</v>
      </c>
    </row>
    <row r="10" spans="1:19" ht="12.75">
      <c r="A10" s="15" t="s">
        <v>107</v>
      </c>
      <c r="B10" s="15" t="s">
        <v>120</v>
      </c>
      <c r="C10" s="27" t="s">
        <v>88</v>
      </c>
      <c r="D10" s="17">
        <v>4139165</v>
      </c>
      <c r="E10" s="17">
        <v>2934160</v>
      </c>
      <c r="F10" s="28">
        <v>3161</v>
      </c>
      <c r="G10" s="28">
        <v>2364</v>
      </c>
      <c r="H10" s="29">
        <f t="shared" si="0"/>
        <v>1309.4479595064852</v>
      </c>
      <c r="I10" s="29">
        <f t="shared" si="1"/>
        <v>1241.1844331641287</v>
      </c>
      <c r="K10" s="17">
        <f t="shared" si="2"/>
        <v>7073325</v>
      </c>
      <c r="L10" s="15">
        <f t="shared" si="3"/>
        <v>5525</v>
      </c>
      <c r="M10" s="13">
        <f t="shared" si="4"/>
        <v>1.4106814215993675</v>
      </c>
      <c r="N10" s="13">
        <f t="shared" si="5"/>
        <v>1.3371404399323181</v>
      </c>
      <c r="O10" s="13">
        <f>N10</f>
        <v>1.3371404399323181</v>
      </c>
      <c r="P10" s="13">
        <f t="shared" si="6"/>
        <v>1.0549986968240759</v>
      </c>
      <c r="Q10" s="17">
        <f t="shared" si="7"/>
        <v>1205005</v>
      </c>
      <c r="R10" s="15">
        <f t="shared" si="8"/>
        <v>797</v>
      </c>
      <c r="S10" s="29">
        <f t="shared" si="9"/>
        <v>68.2635263423565</v>
      </c>
    </row>
    <row r="11" spans="1:19" ht="12.75">
      <c r="A11" s="15" t="s">
        <v>107</v>
      </c>
      <c r="B11" s="15" t="s">
        <v>120</v>
      </c>
      <c r="C11" s="27" t="s">
        <v>49</v>
      </c>
      <c r="D11" s="17">
        <v>3600009</v>
      </c>
      <c r="E11" s="17">
        <v>11985475</v>
      </c>
      <c r="F11" s="28">
        <v>1958</v>
      </c>
      <c r="G11" s="28">
        <v>5919</v>
      </c>
      <c r="H11" s="29">
        <f t="shared" si="0"/>
        <v>1838.6154239019409</v>
      </c>
      <c r="I11" s="29">
        <f t="shared" si="1"/>
        <v>2024.9155262713296</v>
      </c>
      <c r="K11" s="17">
        <f t="shared" si="2"/>
        <v>15585484</v>
      </c>
      <c r="L11" s="15">
        <f t="shared" si="3"/>
        <v>7877</v>
      </c>
      <c r="M11" s="13">
        <f t="shared" si="4"/>
        <v>0.300364315974127</v>
      </c>
      <c r="N11" s="13">
        <f t="shared" si="5"/>
        <v>0.3307991214732218</v>
      </c>
      <c r="O11" s="13">
        <f>G11/F11</f>
        <v>3.022982635342186</v>
      </c>
      <c r="P11" s="13">
        <f t="shared" si="6"/>
        <v>0.9079961114662196</v>
      </c>
      <c r="Q11" s="17">
        <f t="shared" si="7"/>
        <v>-8385466</v>
      </c>
      <c r="R11" s="15">
        <f t="shared" si="8"/>
        <v>-3961</v>
      </c>
      <c r="S11" s="29">
        <f t="shared" si="9"/>
        <v>-186.3001023693887</v>
      </c>
    </row>
    <row r="12" spans="1:19" ht="12.75">
      <c r="A12" s="15" t="s">
        <v>107</v>
      </c>
      <c r="B12" s="15" t="s">
        <v>120</v>
      </c>
      <c r="C12" s="27" t="s">
        <v>70</v>
      </c>
      <c r="D12" s="17">
        <v>884567</v>
      </c>
      <c r="E12" s="17">
        <v>231414</v>
      </c>
      <c r="F12" s="28">
        <v>438</v>
      </c>
      <c r="G12" s="28">
        <v>144</v>
      </c>
      <c r="H12" s="29">
        <f t="shared" si="0"/>
        <v>2019.5593607305937</v>
      </c>
      <c r="I12" s="29">
        <f t="shared" si="1"/>
        <v>1607.0416666666667</v>
      </c>
      <c r="K12" s="17">
        <f t="shared" si="2"/>
        <v>1115981</v>
      </c>
      <c r="L12" s="15">
        <f t="shared" si="3"/>
        <v>582</v>
      </c>
      <c r="M12" s="13">
        <f t="shared" si="4"/>
        <v>3.8224437588045665</v>
      </c>
      <c r="N12" s="13">
        <f t="shared" si="5"/>
        <v>3.0416666666666665</v>
      </c>
      <c r="O12" s="13">
        <f>N12</f>
        <v>3.0416666666666665</v>
      </c>
      <c r="P12" s="13">
        <f t="shared" si="6"/>
        <v>1.2566938385110904</v>
      </c>
      <c r="Q12" s="17">
        <f t="shared" si="7"/>
        <v>653153</v>
      </c>
      <c r="R12" s="15">
        <f t="shared" si="8"/>
        <v>294</v>
      </c>
      <c r="S12" s="29">
        <f t="shared" si="9"/>
        <v>412.5176940639269</v>
      </c>
    </row>
    <row r="13" spans="1:19" ht="12.75">
      <c r="A13" s="15" t="s">
        <v>118</v>
      </c>
      <c r="C13" s="27" t="s">
        <v>31</v>
      </c>
      <c r="D13" s="17">
        <v>53927551</v>
      </c>
      <c r="E13" s="17">
        <v>35153412</v>
      </c>
      <c r="F13" s="28">
        <v>28615</v>
      </c>
      <c r="G13" s="28">
        <v>19051</v>
      </c>
      <c r="H13" s="29">
        <f t="shared" si="0"/>
        <v>1884.590284815656</v>
      </c>
      <c r="I13" s="29">
        <f t="shared" si="1"/>
        <v>1845.2266022780957</v>
      </c>
      <c r="K13" s="17">
        <f t="shared" si="2"/>
        <v>89080963</v>
      </c>
      <c r="L13" s="15">
        <f t="shared" si="3"/>
        <v>47666</v>
      </c>
      <c r="M13" s="13">
        <f t="shared" si="4"/>
        <v>1.5340630661968175</v>
      </c>
      <c r="N13" s="13">
        <f t="shared" si="5"/>
        <v>1.5020208912917956</v>
      </c>
      <c r="P13" s="13">
        <f t="shared" si="6"/>
        <v>1.021332709212496</v>
      </c>
      <c r="Q13" s="17">
        <f t="shared" si="7"/>
        <v>18774139</v>
      </c>
      <c r="R13" s="15">
        <f t="shared" si="8"/>
        <v>9564</v>
      </c>
      <c r="S13" s="29">
        <f t="shared" si="9"/>
        <v>39.36368253756041</v>
      </c>
    </row>
    <row r="14" spans="1:19" ht="12.75">
      <c r="A14" s="15" t="s">
        <v>117</v>
      </c>
      <c r="C14" s="27" t="s">
        <v>101</v>
      </c>
      <c r="D14" s="17">
        <v>24913294</v>
      </c>
      <c r="E14" s="17">
        <v>110267373</v>
      </c>
      <c r="F14" s="28">
        <v>17694</v>
      </c>
      <c r="G14" s="28">
        <v>67085</v>
      </c>
      <c r="H14" s="29">
        <f t="shared" si="0"/>
        <v>1408.0080253193173</v>
      </c>
      <c r="I14" s="29">
        <f t="shared" si="1"/>
        <v>1643.6964000894388</v>
      </c>
      <c r="K14" s="17">
        <f t="shared" si="2"/>
        <v>135180667</v>
      </c>
      <c r="L14" s="15">
        <f t="shared" si="3"/>
        <v>84779</v>
      </c>
      <c r="M14" s="13">
        <f t="shared" si="4"/>
        <v>0.2259353181471005</v>
      </c>
      <c r="N14" s="13">
        <f t="shared" si="5"/>
        <v>0.26375493776552134</v>
      </c>
      <c r="P14" s="13">
        <f t="shared" si="6"/>
        <v>0.8566107617213878</v>
      </c>
      <c r="Q14" s="17">
        <f t="shared" si="7"/>
        <v>-85354079</v>
      </c>
      <c r="R14" s="15">
        <f t="shared" si="8"/>
        <v>-49391</v>
      </c>
      <c r="S14" s="29">
        <f t="shared" si="9"/>
        <v>-235.68837477012153</v>
      </c>
    </row>
    <row r="15" spans="1:19" ht="12.75">
      <c r="A15" s="15" t="s">
        <v>114</v>
      </c>
      <c r="B15" s="15" t="s">
        <v>120</v>
      </c>
      <c r="C15" s="27" t="s">
        <v>33</v>
      </c>
      <c r="D15" s="17">
        <v>40461</v>
      </c>
      <c r="E15" s="17">
        <v>453100</v>
      </c>
      <c r="F15" s="28">
        <v>47</v>
      </c>
      <c r="G15" s="28">
        <v>521</v>
      </c>
      <c r="H15" s="29">
        <f t="shared" si="0"/>
        <v>860.8723404255319</v>
      </c>
      <c r="I15" s="29">
        <f t="shared" si="1"/>
        <v>869.6737044145873</v>
      </c>
      <c r="K15" s="17">
        <f t="shared" si="2"/>
        <v>493561</v>
      </c>
      <c r="L15" s="15">
        <f t="shared" si="3"/>
        <v>568</v>
      </c>
      <c r="M15" s="13">
        <f t="shared" si="4"/>
        <v>0.08929816817479586</v>
      </c>
      <c r="N15" s="13">
        <f t="shared" si="5"/>
        <v>0.09021113243761997</v>
      </c>
      <c r="O15" s="13">
        <f>G15/F15</f>
        <v>11.085106382978724</v>
      </c>
      <c r="P15" s="13">
        <f t="shared" si="6"/>
        <v>0.989879694022737</v>
      </c>
      <c r="Q15" s="17">
        <f t="shared" si="7"/>
        <v>-412639</v>
      </c>
      <c r="R15" s="15">
        <f t="shared" si="8"/>
        <v>-474</v>
      </c>
      <c r="S15" s="29">
        <f t="shared" si="9"/>
        <v>-8.801363989055403</v>
      </c>
    </row>
    <row r="16" spans="1:19" ht="12.75">
      <c r="A16" s="15" t="s">
        <v>109</v>
      </c>
      <c r="B16" s="15" t="s">
        <v>120</v>
      </c>
      <c r="C16" s="27" t="s">
        <v>96</v>
      </c>
      <c r="D16" s="17">
        <v>25444</v>
      </c>
      <c r="E16" s="17">
        <v>59236</v>
      </c>
      <c r="F16" s="28">
        <v>21</v>
      </c>
      <c r="G16" s="28">
        <v>73</v>
      </c>
      <c r="H16" s="29">
        <f t="shared" si="0"/>
        <v>1211.6190476190477</v>
      </c>
      <c r="I16" s="29">
        <f t="shared" si="1"/>
        <v>811.4520547945206</v>
      </c>
      <c r="K16" s="17">
        <f t="shared" si="2"/>
        <v>84680</v>
      </c>
      <c r="L16" s="15">
        <f t="shared" si="3"/>
        <v>94</v>
      </c>
      <c r="M16" s="13">
        <f t="shared" si="4"/>
        <v>0.4295360929164697</v>
      </c>
      <c r="N16" s="13">
        <f t="shared" si="5"/>
        <v>0.2876712328767123</v>
      </c>
      <c r="O16" s="13">
        <f>G16/F16</f>
        <v>3.4761904761904763</v>
      </c>
      <c r="P16" s="13">
        <f t="shared" si="6"/>
        <v>1.4931492753762996</v>
      </c>
      <c r="Q16" s="17">
        <f t="shared" si="7"/>
        <v>-33792</v>
      </c>
      <c r="R16" s="15">
        <f t="shared" si="8"/>
        <v>-52</v>
      </c>
      <c r="S16" s="29">
        <f t="shared" si="9"/>
        <v>400.16699282452714</v>
      </c>
    </row>
    <row r="17" spans="1:19" ht="12.75">
      <c r="A17" s="15" t="s">
        <v>109</v>
      </c>
      <c r="B17" s="15" t="s">
        <v>120</v>
      </c>
      <c r="C17" s="27" t="s">
        <v>16</v>
      </c>
      <c r="D17" s="17">
        <v>2755990</v>
      </c>
      <c r="E17" s="17">
        <v>7251764</v>
      </c>
      <c r="F17" s="28">
        <v>1999</v>
      </c>
      <c r="G17" s="28">
        <v>7637</v>
      </c>
      <c r="H17" s="29">
        <f t="shared" si="0"/>
        <v>1378.6843421710855</v>
      </c>
      <c r="I17" s="29">
        <f t="shared" si="1"/>
        <v>949.5566321854132</v>
      </c>
      <c r="K17" s="17">
        <f t="shared" si="2"/>
        <v>10007754</v>
      </c>
      <c r="L17" s="15">
        <f t="shared" si="3"/>
        <v>9636</v>
      </c>
      <c r="M17" s="13">
        <f t="shared" si="4"/>
        <v>0.38004408306723714</v>
      </c>
      <c r="N17" s="13">
        <f t="shared" si="5"/>
        <v>0.26175199685740475</v>
      </c>
      <c r="O17" s="13">
        <f>G17/F17</f>
        <v>3.8204102051025512</v>
      </c>
      <c r="P17" s="13">
        <f t="shared" si="6"/>
        <v>1.4519242933389145</v>
      </c>
      <c r="Q17" s="17">
        <f t="shared" si="7"/>
        <v>-4495774</v>
      </c>
      <c r="R17" s="15">
        <f t="shared" si="8"/>
        <v>-5638</v>
      </c>
      <c r="S17" s="29">
        <f t="shared" si="9"/>
        <v>429.12770998567237</v>
      </c>
    </row>
    <row r="18" spans="1:19" ht="12.75">
      <c r="A18" s="15" t="s">
        <v>109</v>
      </c>
      <c r="C18" s="27" t="s">
        <v>15</v>
      </c>
      <c r="D18" s="17">
        <v>1649840</v>
      </c>
      <c r="E18" s="17">
        <v>7428973</v>
      </c>
      <c r="F18" s="28">
        <v>2188</v>
      </c>
      <c r="G18" s="28">
        <v>12712</v>
      </c>
      <c r="H18" s="29">
        <f t="shared" si="0"/>
        <v>754.0402193784278</v>
      </c>
      <c r="I18" s="29">
        <f t="shared" si="1"/>
        <v>584.4063089993707</v>
      </c>
      <c r="K18" s="17">
        <f t="shared" si="2"/>
        <v>9078813</v>
      </c>
      <c r="L18" s="15">
        <f t="shared" si="3"/>
        <v>14900</v>
      </c>
      <c r="M18" s="13">
        <f t="shared" si="4"/>
        <v>0.22208184092202246</v>
      </c>
      <c r="N18" s="13">
        <f t="shared" si="5"/>
        <v>0.1721208307111391</v>
      </c>
      <c r="P18" s="13">
        <f t="shared" si="6"/>
        <v>1.2902670757773078</v>
      </c>
      <c r="Q18" s="17">
        <f t="shared" si="7"/>
        <v>-5779133</v>
      </c>
      <c r="R18" s="15">
        <f t="shared" si="8"/>
        <v>-10524</v>
      </c>
      <c r="S18" s="29">
        <f t="shared" si="9"/>
        <v>169.63391037905706</v>
      </c>
    </row>
    <row r="19" spans="1:19" ht="12.75">
      <c r="A19" s="15" t="s">
        <v>109</v>
      </c>
      <c r="C19" s="27" t="s">
        <v>26</v>
      </c>
      <c r="D19" s="17">
        <v>947808</v>
      </c>
      <c r="E19" s="17">
        <v>13150754</v>
      </c>
      <c r="F19" s="28">
        <v>1139</v>
      </c>
      <c r="G19" s="28">
        <v>16000</v>
      </c>
      <c r="H19" s="29">
        <f t="shared" si="0"/>
        <v>832.1404741000878</v>
      </c>
      <c r="I19" s="29">
        <f t="shared" si="1"/>
        <v>821.922125</v>
      </c>
      <c r="K19" s="17">
        <f t="shared" si="2"/>
        <v>14098562</v>
      </c>
      <c r="L19" s="15">
        <f t="shared" si="3"/>
        <v>17139</v>
      </c>
      <c r="M19" s="13">
        <f t="shared" si="4"/>
        <v>0.0720725214691112</v>
      </c>
      <c r="N19" s="13">
        <f t="shared" si="5"/>
        <v>0.0711875</v>
      </c>
      <c r="P19" s="13">
        <f t="shared" si="6"/>
        <v>1.0124322594431774</v>
      </c>
      <c r="Q19" s="17">
        <f t="shared" si="7"/>
        <v>-12202946</v>
      </c>
      <c r="R19" s="15">
        <f t="shared" si="8"/>
        <v>-14861</v>
      </c>
      <c r="S19" s="29">
        <f t="shared" si="9"/>
        <v>10.218349100087721</v>
      </c>
    </row>
    <row r="20" spans="1:19" ht="12.75">
      <c r="A20" s="15" t="s">
        <v>111</v>
      </c>
      <c r="B20" s="15" t="s">
        <v>120</v>
      </c>
      <c r="C20" s="27" t="s">
        <v>19</v>
      </c>
      <c r="D20" s="17">
        <v>1627672</v>
      </c>
      <c r="E20" s="17">
        <v>854205</v>
      </c>
      <c r="F20" s="28">
        <v>2236</v>
      </c>
      <c r="G20" s="15">
        <v>918</v>
      </c>
      <c r="H20" s="29">
        <f t="shared" si="0"/>
        <v>727.9391771019677</v>
      </c>
      <c r="I20" s="29">
        <f t="shared" si="1"/>
        <v>930.5065359477125</v>
      </c>
      <c r="K20" s="17">
        <f t="shared" si="2"/>
        <v>2481877</v>
      </c>
      <c r="L20" s="15">
        <f t="shared" si="3"/>
        <v>3154</v>
      </c>
      <c r="M20" s="13">
        <f t="shared" si="4"/>
        <v>1.9054817052112782</v>
      </c>
      <c r="N20" s="13">
        <f t="shared" si="5"/>
        <v>2.4357298474945535</v>
      </c>
      <c r="O20" s="13">
        <f>N20</f>
        <v>2.4357298474945535</v>
      </c>
      <c r="P20" s="13">
        <f t="shared" si="6"/>
        <v>0.7823042063434495</v>
      </c>
      <c r="Q20" s="17">
        <f t="shared" si="7"/>
        <v>773467</v>
      </c>
      <c r="R20" s="15">
        <f t="shared" si="8"/>
        <v>1318</v>
      </c>
      <c r="S20" s="29">
        <f t="shared" si="9"/>
        <v>-202.5673588457447</v>
      </c>
    </row>
    <row r="21" spans="1:19" ht="12.75">
      <c r="A21" s="15" t="s">
        <v>118</v>
      </c>
      <c r="B21" s="15" t="s">
        <v>120</v>
      </c>
      <c r="C21" s="27" t="s">
        <v>56</v>
      </c>
      <c r="D21" s="17">
        <v>18835</v>
      </c>
      <c r="E21" s="17">
        <v>354419</v>
      </c>
      <c r="F21" s="28">
        <v>26</v>
      </c>
      <c r="G21" s="28">
        <v>321</v>
      </c>
      <c r="H21" s="29">
        <f t="shared" si="0"/>
        <v>724.4230769230769</v>
      </c>
      <c r="I21" s="29">
        <f t="shared" si="1"/>
        <v>1104.1090342679129</v>
      </c>
      <c r="K21" s="17">
        <f t="shared" si="2"/>
        <v>373254</v>
      </c>
      <c r="L21" s="15">
        <f t="shared" si="3"/>
        <v>347</v>
      </c>
      <c r="M21" s="13">
        <f t="shared" si="4"/>
        <v>0.05314331342281311</v>
      </c>
      <c r="N21" s="13">
        <f t="shared" si="5"/>
        <v>0.08099688473520249</v>
      </c>
      <c r="P21" s="13">
        <f t="shared" si="6"/>
        <v>0.6561155234124233</v>
      </c>
      <c r="Q21" s="17">
        <f t="shared" si="7"/>
        <v>-335584</v>
      </c>
      <c r="R21" s="15">
        <f t="shared" si="8"/>
        <v>-295</v>
      </c>
      <c r="S21" s="29">
        <f t="shared" si="9"/>
        <v>-379.68595734483597</v>
      </c>
    </row>
    <row r="22" spans="1:19" ht="12.75">
      <c r="A22" s="15" t="s">
        <v>118</v>
      </c>
      <c r="B22" s="15" t="s">
        <v>120</v>
      </c>
      <c r="C22" s="27" t="s">
        <v>57</v>
      </c>
      <c r="D22" s="17">
        <v>700</v>
      </c>
      <c r="E22" s="17">
        <v>2645</v>
      </c>
      <c r="F22" s="28">
        <v>1</v>
      </c>
      <c r="G22" s="28">
        <v>7</v>
      </c>
      <c r="H22" s="29">
        <f t="shared" si="0"/>
        <v>700</v>
      </c>
      <c r="I22" s="29">
        <f t="shared" si="1"/>
        <v>377.85714285714283</v>
      </c>
      <c r="K22" s="17">
        <f t="shared" si="2"/>
        <v>3345</v>
      </c>
      <c r="L22" s="15">
        <f t="shared" si="3"/>
        <v>8</v>
      </c>
      <c r="M22" s="13">
        <f t="shared" si="4"/>
        <v>0.2646502835538752</v>
      </c>
      <c r="N22" s="13">
        <f t="shared" si="5"/>
        <v>0.14285714285714285</v>
      </c>
      <c r="O22" s="13">
        <f>G22/F22</f>
        <v>7</v>
      </c>
      <c r="P22" s="13">
        <f t="shared" si="6"/>
        <v>1.8525519848771268</v>
      </c>
      <c r="Q22" s="17">
        <f t="shared" si="7"/>
        <v>-1945</v>
      </c>
      <c r="R22" s="15">
        <f t="shared" si="8"/>
        <v>-6</v>
      </c>
      <c r="S22" s="29">
        <f t="shared" si="9"/>
        <v>322.14285714285717</v>
      </c>
    </row>
    <row r="23" spans="1:19" ht="12.75">
      <c r="A23" s="15" t="s">
        <v>116</v>
      </c>
      <c r="B23" s="15" t="s">
        <v>120</v>
      </c>
      <c r="C23" s="27" t="s">
        <v>17</v>
      </c>
      <c r="D23" s="17">
        <v>193450</v>
      </c>
      <c r="E23" s="17">
        <v>325790</v>
      </c>
      <c r="F23" s="28">
        <v>319</v>
      </c>
      <c r="G23" s="28">
        <v>562</v>
      </c>
      <c r="H23" s="29">
        <f t="shared" si="0"/>
        <v>606.4263322884012</v>
      </c>
      <c r="I23" s="29">
        <f t="shared" si="1"/>
        <v>579.6975088967971</v>
      </c>
      <c r="K23" s="17">
        <f t="shared" si="2"/>
        <v>519240</v>
      </c>
      <c r="L23" s="15">
        <f t="shared" si="3"/>
        <v>881</v>
      </c>
      <c r="M23" s="13">
        <f t="shared" si="4"/>
        <v>0.5937874090671905</v>
      </c>
      <c r="N23" s="13">
        <f t="shared" si="5"/>
        <v>0.5676156583629893</v>
      </c>
      <c r="O23" s="13">
        <f>G23/F23</f>
        <v>1.761755485893417</v>
      </c>
      <c r="P23" s="13">
        <f t="shared" si="6"/>
        <v>1.0461082253785614</v>
      </c>
      <c r="Q23" s="17">
        <f t="shared" si="7"/>
        <v>-132340</v>
      </c>
      <c r="R23" s="15">
        <f t="shared" si="8"/>
        <v>-243</v>
      </c>
      <c r="S23" s="29">
        <f t="shared" si="9"/>
        <v>26.728823391604124</v>
      </c>
    </row>
    <row r="24" spans="1:19" ht="12.75">
      <c r="A24" s="15" t="s">
        <v>116</v>
      </c>
      <c r="B24" s="15" t="s">
        <v>120</v>
      </c>
      <c r="C24" s="27" t="s">
        <v>20</v>
      </c>
      <c r="D24" s="17">
        <v>38217</v>
      </c>
      <c r="E24" s="17">
        <v>93827</v>
      </c>
      <c r="F24" s="28">
        <v>56</v>
      </c>
      <c r="G24" s="28">
        <v>157</v>
      </c>
      <c r="H24" s="29">
        <f t="shared" si="0"/>
        <v>682.4464285714286</v>
      </c>
      <c r="I24" s="29">
        <f t="shared" si="1"/>
        <v>597.624203821656</v>
      </c>
      <c r="K24" s="17">
        <f t="shared" si="2"/>
        <v>132044</v>
      </c>
      <c r="L24" s="15">
        <f t="shared" si="3"/>
        <v>213</v>
      </c>
      <c r="M24" s="13">
        <f t="shared" si="4"/>
        <v>0.40731345987828665</v>
      </c>
      <c r="N24" s="13">
        <f t="shared" si="5"/>
        <v>0.35668789808917195</v>
      </c>
      <c r="O24" s="13">
        <f>G24/F24</f>
        <v>2.8035714285714284</v>
      </c>
      <c r="P24" s="13">
        <f t="shared" si="6"/>
        <v>1.1419323785873394</v>
      </c>
      <c r="Q24" s="17">
        <f t="shared" si="7"/>
        <v>-55610</v>
      </c>
      <c r="R24" s="15">
        <f t="shared" si="8"/>
        <v>-101</v>
      </c>
      <c r="S24" s="29">
        <f t="shared" si="9"/>
        <v>84.82222474977254</v>
      </c>
    </row>
    <row r="25" spans="1:19" ht="12.75">
      <c r="A25" s="15" t="s">
        <v>108</v>
      </c>
      <c r="B25" s="15" t="s">
        <v>120</v>
      </c>
      <c r="C25" s="27" t="s">
        <v>14</v>
      </c>
      <c r="D25" s="17">
        <v>70988</v>
      </c>
      <c r="E25" s="17">
        <v>50225</v>
      </c>
      <c r="F25" s="15">
        <v>138</v>
      </c>
      <c r="G25" s="15">
        <v>111</v>
      </c>
      <c r="H25" s="29">
        <f t="shared" si="0"/>
        <v>514.4057971014493</v>
      </c>
      <c r="I25" s="29">
        <f t="shared" si="1"/>
        <v>452.47747747747746</v>
      </c>
      <c r="K25" s="17">
        <f t="shared" si="2"/>
        <v>121213</v>
      </c>
      <c r="L25" s="15">
        <f t="shared" si="3"/>
        <v>249</v>
      </c>
      <c r="M25" s="13">
        <f t="shared" si="4"/>
        <v>1.4133997013439523</v>
      </c>
      <c r="N25" s="13">
        <f t="shared" si="5"/>
        <v>1.2432432432432432</v>
      </c>
      <c r="O25" s="13">
        <f>N25</f>
        <v>1.2432432432432432</v>
      </c>
      <c r="P25" s="13">
        <f t="shared" si="6"/>
        <v>1.1368649771679615</v>
      </c>
      <c r="Q25" s="17">
        <f t="shared" si="7"/>
        <v>20763</v>
      </c>
      <c r="R25" s="15">
        <f t="shared" si="8"/>
        <v>27</v>
      </c>
      <c r="S25" s="29">
        <f t="shared" si="9"/>
        <v>61.92831962397179</v>
      </c>
    </row>
    <row r="26" spans="1:19" ht="12.75">
      <c r="A26" s="15" t="s">
        <v>108</v>
      </c>
      <c r="C26" s="27" t="s">
        <v>12</v>
      </c>
      <c r="D26" s="17">
        <v>145733</v>
      </c>
      <c r="E26" s="17">
        <v>97327</v>
      </c>
      <c r="F26" s="15">
        <v>295</v>
      </c>
      <c r="G26" s="15">
        <v>178</v>
      </c>
      <c r="H26" s="29">
        <f t="shared" si="0"/>
        <v>494.0101694915254</v>
      </c>
      <c r="I26" s="29">
        <f t="shared" si="1"/>
        <v>546.7808988764045</v>
      </c>
      <c r="K26" s="17">
        <f t="shared" si="2"/>
        <v>243060</v>
      </c>
      <c r="L26" s="15">
        <f t="shared" si="3"/>
        <v>473</v>
      </c>
      <c r="M26" s="13">
        <f t="shared" si="4"/>
        <v>1.4973542799017745</v>
      </c>
      <c r="N26" s="13">
        <f t="shared" si="5"/>
        <v>1.6573033707865168</v>
      </c>
      <c r="P26" s="13">
        <f t="shared" si="6"/>
        <v>0.9034883451610706</v>
      </c>
      <c r="Q26" s="17">
        <f t="shared" si="7"/>
        <v>48406</v>
      </c>
      <c r="R26" s="15">
        <f t="shared" si="8"/>
        <v>117</v>
      </c>
      <c r="S26" s="29">
        <f t="shared" si="9"/>
        <v>-52.77072938487913</v>
      </c>
    </row>
    <row r="27" spans="1:19" ht="12.75">
      <c r="A27" s="15" t="s">
        <v>108</v>
      </c>
      <c r="B27" s="15" t="s">
        <v>120</v>
      </c>
      <c r="C27" s="27" t="s">
        <v>104</v>
      </c>
      <c r="D27" s="17">
        <v>74737</v>
      </c>
      <c r="E27" s="17">
        <v>98618</v>
      </c>
      <c r="F27" s="15">
        <v>117</v>
      </c>
      <c r="G27" s="15">
        <v>185</v>
      </c>
      <c r="H27" s="29">
        <f t="shared" si="0"/>
        <v>638.7777777777778</v>
      </c>
      <c r="I27" s="29">
        <f t="shared" si="1"/>
        <v>533.0702702702703</v>
      </c>
      <c r="K27" s="17">
        <f t="shared" si="2"/>
        <v>173355</v>
      </c>
      <c r="L27" s="15">
        <f t="shared" si="3"/>
        <v>302</v>
      </c>
      <c r="M27" s="13">
        <f t="shared" si="4"/>
        <v>0.7578433957289744</v>
      </c>
      <c r="N27" s="13">
        <f t="shared" si="5"/>
        <v>0.6324324324324324</v>
      </c>
      <c r="O27" s="13">
        <f>G27/F27</f>
        <v>1.5811965811965811</v>
      </c>
      <c r="P27" s="13">
        <f t="shared" si="6"/>
        <v>1.1982993864090623</v>
      </c>
      <c r="Q27" s="17">
        <f t="shared" si="7"/>
        <v>-23881</v>
      </c>
      <c r="R27" s="15">
        <f t="shared" si="8"/>
        <v>-68</v>
      </c>
      <c r="S27" s="29">
        <f t="shared" si="9"/>
        <v>105.70750750750756</v>
      </c>
    </row>
    <row r="28" spans="1:19" ht="12.75">
      <c r="A28" s="15" t="s">
        <v>115</v>
      </c>
      <c r="C28" s="27" t="s">
        <v>91</v>
      </c>
      <c r="D28" s="17">
        <v>2050</v>
      </c>
      <c r="E28" s="17">
        <v>139071</v>
      </c>
      <c r="F28" s="28">
        <v>4</v>
      </c>
      <c r="G28" s="28">
        <v>172</v>
      </c>
      <c r="H28" s="29">
        <f t="shared" si="0"/>
        <v>512.5</v>
      </c>
      <c r="I28" s="29">
        <f t="shared" si="1"/>
        <v>808.5523255813954</v>
      </c>
      <c r="K28" s="17">
        <f t="shared" si="2"/>
        <v>141121</v>
      </c>
      <c r="L28" s="15">
        <f t="shared" si="3"/>
        <v>176</v>
      </c>
      <c r="M28" s="13">
        <f t="shared" si="4"/>
        <v>0.014740672030833171</v>
      </c>
      <c r="N28" s="13">
        <f t="shared" si="5"/>
        <v>0.023255813953488372</v>
      </c>
      <c r="P28" s="13">
        <f t="shared" si="6"/>
        <v>0.6338488973258264</v>
      </c>
      <c r="Q28" s="17">
        <f t="shared" si="7"/>
        <v>-137021</v>
      </c>
      <c r="R28" s="15">
        <f t="shared" si="8"/>
        <v>-168</v>
      </c>
      <c r="S28" s="29">
        <f t="shared" si="9"/>
        <v>-296.0523255813954</v>
      </c>
    </row>
    <row r="29" spans="1:19" ht="12.75">
      <c r="A29" s="15" t="s">
        <v>110</v>
      </c>
      <c r="C29" s="27" t="s">
        <v>34</v>
      </c>
      <c r="D29" s="17">
        <v>61337</v>
      </c>
      <c r="E29" s="17">
        <v>1412357</v>
      </c>
      <c r="F29" s="28">
        <v>55</v>
      </c>
      <c r="G29" s="28">
        <v>958</v>
      </c>
      <c r="H29" s="29">
        <f t="shared" si="0"/>
        <v>1115.2181818181818</v>
      </c>
      <c r="I29" s="29">
        <f t="shared" si="1"/>
        <v>1474.276617954071</v>
      </c>
      <c r="K29" s="17">
        <f t="shared" si="2"/>
        <v>1473694</v>
      </c>
      <c r="L29" s="15">
        <f t="shared" si="3"/>
        <v>1013</v>
      </c>
      <c r="M29" s="13">
        <f t="shared" si="4"/>
        <v>0.04342882146652723</v>
      </c>
      <c r="N29" s="13">
        <f t="shared" si="5"/>
        <v>0.05741127348643006</v>
      </c>
      <c r="P29" s="13">
        <f t="shared" si="6"/>
        <v>0.7564511084533289</v>
      </c>
      <c r="Q29" s="17">
        <f t="shared" si="7"/>
        <v>-1351020</v>
      </c>
      <c r="R29" s="15">
        <f t="shared" si="8"/>
        <v>-903</v>
      </c>
      <c r="S29" s="29">
        <f t="shared" si="9"/>
        <v>-359.0584361358892</v>
      </c>
    </row>
    <row r="30" spans="1:19" ht="12.75">
      <c r="A30" s="15" t="s">
        <v>107</v>
      </c>
      <c r="B30" s="15" t="s">
        <v>120</v>
      </c>
      <c r="C30" s="15" t="s">
        <v>6</v>
      </c>
      <c r="D30" s="17">
        <v>405636</v>
      </c>
      <c r="E30" s="17">
        <v>164611</v>
      </c>
      <c r="F30" s="15">
        <v>438</v>
      </c>
      <c r="G30" s="15">
        <v>219</v>
      </c>
      <c r="H30" s="29">
        <f t="shared" si="0"/>
        <v>926.1095890410959</v>
      </c>
      <c r="I30" s="29">
        <f t="shared" si="1"/>
        <v>751.648401826484</v>
      </c>
      <c r="K30" s="17">
        <f t="shared" si="2"/>
        <v>570247</v>
      </c>
      <c r="L30" s="15">
        <f t="shared" si="3"/>
        <v>657</v>
      </c>
      <c r="M30" s="13">
        <f t="shared" si="4"/>
        <v>2.4642095607219443</v>
      </c>
      <c r="N30" s="13">
        <f t="shared" si="5"/>
        <v>2</v>
      </c>
      <c r="O30" s="13">
        <f>N30</f>
        <v>2</v>
      </c>
      <c r="P30" s="13">
        <f t="shared" si="6"/>
        <v>1.2321047803609722</v>
      </c>
      <c r="Q30" s="17">
        <f t="shared" si="7"/>
        <v>241025</v>
      </c>
      <c r="R30" s="15">
        <f t="shared" si="8"/>
        <v>219</v>
      </c>
      <c r="S30" s="29">
        <f t="shared" si="9"/>
        <v>174.46118721461187</v>
      </c>
    </row>
    <row r="31" spans="1:19" ht="12.75">
      <c r="A31" s="15" t="s">
        <v>115</v>
      </c>
      <c r="C31" s="27" t="s">
        <v>59</v>
      </c>
      <c r="D31" s="17">
        <v>88977</v>
      </c>
      <c r="E31" s="17">
        <v>1506912</v>
      </c>
      <c r="F31" s="28">
        <v>109</v>
      </c>
      <c r="G31" s="28">
        <v>2279</v>
      </c>
      <c r="H31" s="29">
        <f t="shared" si="0"/>
        <v>816.302752293578</v>
      </c>
      <c r="I31" s="29">
        <f t="shared" si="1"/>
        <v>661.2163229486617</v>
      </c>
      <c r="K31" s="17">
        <f t="shared" si="2"/>
        <v>1595889</v>
      </c>
      <c r="L31" s="15">
        <f t="shared" si="3"/>
        <v>2388</v>
      </c>
      <c r="M31" s="13">
        <f t="shared" si="4"/>
        <v>0.05904591641714978</v>
      </c>
      <c r="N31" s="13">
        <f t="shared" si="5"/>
        <v>0.04782799473453269</v>
      </c>
      <c r="P31" s="13">
        <f t="shared" si="6"/>
        <v>1.2345471882081132</v>
      </c>
      <c r="Q31" s="17">
        <f t="shared" si="7"/>
        <v>-1417935</v>
      </c>
      <c r="R31" s="15">
        <f t="shared" si="8"/>
        <v>-2170</v>
      </c>
      <c r="S31" s="29">
        <f t="shared" si="9"/>
        <v>155.08642934491627</v>
      </c>
    </row>
    <row r="32" spans="1:19" ht="12.75">
      <c r="A32" s="15" t="s">
        <v>109</v>
      </c>
      <c r="C32" s="27" t="s">
        <v>103</v>
      </c>
      <c r="D32" s="17">
        <v>55304</v>
      </c>
      <c r="E32" s="17">
        <v>895583</v>
      </c>
      <c r="F32" s="28">
        <v>96</v>
      </c>
      <c r="G32" s="28">
        <v>1670</v>
      </c>
      <c r="H32" s="29">
        <f t="shared" si="0"/>
        <v>576.0833333333334</v>
      </c>
      <c r="I32" s="29">
        <f t="shared" si="1"/>
        <v>536.277245508982</v>
      </c>
      <c r="K32" s="17">
        <f t="shared" si="2"/>
        <v>950887</v>
      </c>
      <c r="L32" s="15">
        <f t="shared" si="3"/>
        <v>1766</v>
      </c>
      <c r="M32" s="13">
        <f t="shared" si="4"/>
        <v>0.06175195375526333</v>
      </c>
      <c r="N32" s="13">
        <f t="shared" si="5"/>
        <v>0.05748502994011976</v>
      </c>
      <c r="P32" s="13">
        <f t="shared" si="6"/>
        <v>1.0742266955342685</v>
      </c>
      <c r="Q32" s="17">
        <f t="shared" si="7"/>
        <v>-840279</v>
      </c>
      <c r="R32" s="15">
        <f t="shared" si="8"/>
        <v>-1574</v>
      </c>
      <c r="S32" s="29">
        <f t="shared" si="9"/>
        <v>39.80608782435138</v>
      </c>
    </row>
    <row r="33" spans="1:19" ht="12.75">
      <c r="A33" s="15" t="s">
        <v>114</v>
      </c>
      <c r="C33" s="27" t="s">
        <v>47</v>
      </c>
      <c r="D33" s="17">
        <v>16997</v>
      </c>
      <c r="E33" s="17">
        <v>220363</v>
      </c>
      <c r="F33" s="28">
        <v>23</v>
      </c>
      <c r="G33" s="28">
        <v>212</v>
      </c>
      <c r="H33" s="29">
        <f t="shared" si="0"/>
        <v>739</v>
      </c>
      <c r="I33" s="29">
        <f t="shared" si="1"/>
        <v>1039.448113207547</v>
      </c>
      <c r="K33" s="17">
        <f t="shared" si="2"/>
        <v>237360</v>
      </c>
      <c r="L33" s="15">
        <f t="shared" si="3"/>
        <v>235</v>
      </c>
      <c r="M33" s="13">
        <f t="shared" si="4"/>
        <v>0.07713182340048012</v>
      </c>
      <c r="N33" s="13">
        <f t="shared" si="5"/>
        <v>0.10849056603773585</v>
      </c>
      <c r="P33" s="13">
        <f t="shared" si="6"/>
        <v>0.7109541983000777</v>
      </c>
      <c r="Q33" s="17">
        <f t="shared" si="7"/>
        <v>-203366</v>
      </c>
      <c r="R33" s="15">
        <f t="shared" si="8"/>
        <v>-189</v>
      </c>
      <c r="S33" s="29">
        <f t="shared" si="9"/>
        <v>-300.44811320754707</v>
      </c>
    </row>
    <row r="34" spans="1:19" ht="12.75">
      <c r="A34" s="15" t="s">
        <v>114</v>
      </c>
      <c r="C34" s="27" t="s">
        <v>64</v>
      </c>
      <c r="D34" s="17">
        <v>586734</v>
      </c>
      <c r="E34" s="17">
        <v>7222729</v>
      </c>
      <c r="F34" s="28">
        <v>542</v>
      </c>
      <c r="G34" s="28">
        <v>6701</v>
      </c>
      <c r="H34" s="29">
        <f t="shared" si="0"/>
        <v>1082.5350553505534</v>
      </c>
      <c r="I34" s="29">
        <f t="shared" si="1"/>
        <v>1077.8583793463663</v>
      </c>
      <c r="K34" s="17">
        <f t="shared" si="2"/>
        <v>7809463</v>
      </c>
      <c r="L34" s="15">
        <f t="shared" si="3"/>
        <v>7243</v>
      </c>
      <c r="M34" s="13">
        <f t="shared" si="4"/>
        <v>0.08123439215288293</v>
      </c>
      <c r="N34" s="13">
        <f t="shared" si="5"/>
        <v>0.08088345023130876</v>
      </c>
      <c r="P34" s="13">
        <f t="shared" si="6"/>
        <v>1.0043388594399787</v>
      </c>
      <c r="Q34" s="17">
        <f t="shared" si="7"/>
        <v>-6635995</v>
      </c>
      <c r="R34" s="15">
        <f t="shared" si="8"/>
        <v>-6159</v>
      </c>
      <c r="S34" s="29">
        <f t="shared" si="9"/>
        <v>4.676676004187129</v>
      </c>
    </row>
    <row r="35" spans="1:19" ht="12.75">
      <c r="A35" s="15" t="s">
        <v>115</v>
      </c>
      <c r="C35" s="27" t="s">
        <v>77</v>
      </c>
      <c r="D35" s="17">
        <v>227411</v>
      </c>
      <c r="E35" s="17">
        <v>2419132</v>
      </c>
      <c r="F35" s="28">
        <v>209</v>
      </c>
      <c r="G35" s="28">
        <v>3061</v>
      </c>
      <c r="H35" s="29">
        <f t="shared" si="0"/>
        <v>1088.090909090909</v>
      </c>
      <c r="I35" s="29">
        <f t="shared" si="1"/>
        <v>790.3077425677883</v>
      </c>
      <c r="K35" s="17">
        <f t="shared" si="2"/>
        <v>2646543</v>
      </c>
      <c r="L35" s="15">
        <f t="shared" si="3"/>
        <v>3270</v>
      </c>
      <c r="M35" s="13">
        <f t="shared" si="4"/>
        <v>0.09400520517276445</v>
      </c>
      <c r="N35" s="13">
        <f t="shared" si="5"/>
        <v>0.06827834041163018</v>
      </c>
      <c r="P35" s="13">
        <f t="shared" si="6"/>
        <v>1.3767939379609184</v>
      </c>
      <c r="Q35" s="17">
        <f t="shared" si="7"/>
        <v>-2191721</v>
      </c>
      <c r="R35" s="15">
        <f t="shared" si="8"/>
        <v>-2852</v>
      </c>
      <c r="S35" s="29">
        <f t="shared" si="9"/>
        <v>297.7831665231207</v>
      </c>
    </row>
    <row r="36" spans="1:19" ht="12.75">
      <c r="A36" s="15" t="s">
        <v>115</v>
      </c>
      <c r="C36" s="27" t="s">
        <v>76</v>
      </c>
      <c r="D36" s="17">
        <v>62232</v>
      </c>
      <c r="E36" s="17">
        <v>647205</v>
      </c>
      <c r="F36" s="28">
        <v>74</v>
      </c>
      <c r="G36" s="28">
        <v>704</v>
      </c>
      <c r="H36" s="29">
        <f t="shared" si="0"/>
        <v>840.972972972973</v>
      </c>
      <c r="I36" s="29">
        <f t="shared" si="1"/>
        <v>919.3252840909091</v>
      </c>
      <c r="K36" s="17">
        <f t="shared" si="2"/>
        <v>709437</v>
      </c>
      <c r="L36" s="15">
        <f t="shared" si="3"/>
        <v>778</v>
      </c>
      <c r="M36" s="13">
        <f t="shared" si="4"/>
        <v>0.09615500498296521</v>
      </c>
      <c r="N36" s="13">
        <f t="shared" si="5"/>
        <v>0.10511363636363637</v>
      </c>
      <c r="P36" s="13">
        <f t="shared" si="6"/>
        <v>0.9147719392973988</v>
      </c>
      <c r="Q36" s="17">
        <f t="shared" si="7"/>
        <v>-584973</v>
      </c>
      <c r="R36" s="15">
        <f t="shared" si="8"/>
        <v>-630</v>
      </c>
      <c r="S36" s="29">
        <f t="shared" si="9"/>
        <v>-78.3523111179361</v>
      </c>
    </row>
    <row r="37" spans="1:19" ht="12.75">
      <c r="A37" s="15" t="s">
        <v>118</v>
      </c>
      <c r="C37" s="27" t="s">
        <v>29</v>
      </c>
      <c r="D37" s="17">
        <v>3193</v>
      </c>
      <c r="E37" s="17">
        <v>32861</v>
      </c>
      <c r="F37" s="28">
        <v>5</v>
      </c>
      <c r="G37" s="28">
        <v>70</v>
      </c>
      <c r="H37" s="29">
        <f aca="true" t="shared" si="10" ref="H37:H63">D37/F37</f>
        <v>638.6</v>
      </c>
      <c r="I37" s="29">
        <f aca="true" t="shared" si="11" ref="I37:I63">E37/G37</f>
        <v>469.4428571428571</v>
      </c>
      <c r="K37" s="17">
        <f aca="true" t="shared" si="12" ref="K37:K63">SUM(D37:E37)</f>
        <v>36054</v>
      </c>
      <c r="L37" s="15">
        <f aca="true" t="shared" si="13" ref="L37:L63">SUM(F37:G37)</f>
        <v>75</v>
      </c>
      <c r="M37" s="13">
        <f aca="true" t="shared" si="14" ref="M37:M68">D37/E37</f>
        <v>0.09716685432579654</v>
      </c>
      <c r="N37" s="13">
        <f aca="true" t="shared" si="15" ref="N37:N68">F37/G37</f>
        <v>0.07142857142857142</v>
      </c>
      <c r="P37" s="13">
        <f aca="true" t="shared" si="16" ref="P37:P68">H37/I37</f>
        <v>1.3603359605611516</v>
      </c>
      <c r="Q37" s="17">
        <f aca="true" t="shared" si="17" ref="Q37:Q68">D37-E37</f>
        <v>-29668</v>
      </c>
      <c r="R37" s="15">
        <f aca="true" t="shared" si="18" ref="R37:R68">F37-G37</f>
        <v>-65</v>
      </c>
      <c r="S37" s="29">
        <f aca="true" t="shared" si="19" ref="S37:S68">H37-I37</f>
        <v>169.1571428571429</v>
      </c>
    </row>
    <row r="38" spans="1:19" ht="12.75">
      <c r="A38" s="15" t="s">
        <v>114</v>
      </c>
      <c r="C38" s="27" t="s">
        <v>95</v>
      </c>
      <c r="D38" s="17">
        <v>12281</v>
      </c>
      <c r="E38" s="17">
        <v>121782</v>
      </c>
      <c r="F38" s="28">
        <v>6</v>
      </c>
      <c r="G38" s="28">
        <v>174</v>
      </c>
      <c r="H38" s="29">
        <f t="shared" si="10"/>
        <v>2046.8333333333333</v>
      </c>
      <c r="I38" s="29">
        <f t="shared" si="11"/>
        <v>699.8965517241379</v>
      </c>
      <c r="K38" s="17">
        <f t="shared" si="12"/>
        <v>134063</v>
      </c>
      <c r="L38" s="15">
        <f t="shared" si="13"/>
        <v>180</v>
      </c>
      <c r="M38" s="13">
        <f t="shared" si="14"/>
        <v>0.10084413131661493</v>
      </c>
      <c r="N38" s="13">
        <f t="shared" si="15"/>
        <v>0.034482758620689655</v>
      </c>
      <c r="P38" s="13">
        <f t="shared" si="16"/>
        <v>2.9244798081818333</v>
      </c>
      <c r="Q38" s="17">
        <f t="shared" si="17"/>
        <v>-109501</v>
      </c>
      <c r="R38" s="15">
        <f t="shared" si="18"/>
        <v>-168</v>
      </c>
      <c r="S38" s="29">
        <f t="shared" si="19"/>
        <v>1346.9367816091954</v>
      </c>
    </row>
    <row r="39" spans="1:19" ht="12.75">
      <c r="A39" s="15" t="s">
        <v>110</v>
      </c>
      <c r="C39" s="27" t="s">
        <v>41</v>
      </c>
      <c r="D39" s="17">
        <v>115173</v>
      </c>
      <c r="E39" s="17">
        <v>1106269</v>
      </c>
      <c r="F39" s="28">
        <v>152</v>
      </c>
      <c r="G39" s="28">
        <v>1273</v>
      </c>
      <c r="H39" s="29">
        <f t="shared" si="10"/>
        <v>757.7171052631579</v>
      </c>
      <c r="I39" s="29">
        <f t="shared" si="11"/>
        <v>869.0251374705421</v>
      </c>
      <c r="K39" s="17">
        <f t="shared" si="12"/>
        <v>1221442</v>
      </c>
      <c r="L39" s="15">
        <f t="shared" si="13"/>
        <v>1425</v>
      </c>
      <c r="M39" s="13">
        <f t="shared" si="14"/>
        <v>0.10410939834705664</v>
      </c>
      <c r="N39" s="13">
        <f t="shared" si="15"/>
        <v>0.11940298507462686</v>
      </c>
      <c r="P39" s="13">
        <f t="shared" si="16"/>
        <v>0.8719162111565993</v>
      </c>
      <c r="Q39" s="17">
        <f t="shared" si="17"/>
        <v>-991096</v>
      </c>
      <c r="R39" s="15">
        <f t="shared" si="18"/>
        <v>-1121</v>
      </c>
      <c r="S39" s="29">
        <f t="shared" si="19"/>
        <v>-111.30803220738414</v>
      </c>
    </row>
    <row r="40" spans="1:19" ht="12.75">
      <c r="A40" s="15" t="s">
        <v>114</v>
      </c>
      <c r="C40" s="27" t="s">
        <v>89</v>
      </c>
      <c r="D40" s="17">
        <v>129324</v>
      </c>
      <c r="E40" s="17">
        <v>1106722</v>
      </c>
      <c r="F40" s="28">
        <v>168</v>
      </c>
      <c r="G40" s="28">
        <v>1169</v>
      </c>
      <c r="H40" s="29">
        <f t="shared" si="10"/>
        <v>769.7857142857143</v>
      </c>
      <c r="I40" s="29">
        <f t="shared" si="11"/>
        <v>946.7254063301967</v>
      </c>
      <c r="K40" s="17">
        <f t="shared" si="12"/>
        <v>1236046</v>
      </c>
      <c r="L40" s="15">
        <f t="shared" si="13"/>
        <v>1337</v>
      </c>
      <c r="M40" s="13">
        <f t="shared" si="14"/>
        <v>0.11685319348490407</v>
      </c>
      <c r="N40" s="13">
        <f t="shared" si="15"/>
        <v>0.1437125748502994</v>
      </c>
      <c r="P40" s="13">
        <f t="shared" si="16"/>
        <v>0.8131034713324575</v>
      </c>
      <c r="Q40" s="17">
        <f t="shared" si="17"/>
        <v>-977398</v>
      </c>
      <c r="R40" s="15">
        <f t="shared" si="18"/>
        <v>-1001</v>
      </c>
      <c r="S40" s="29">
        <f t="shared" si="19"/>
        <v>-176.9396920444824</v>
      </c>
    </row>
    <row r="41" spans="1:19" ht="12.75">
      <c r="A41" s="15" t="s">
        <v>112</v>
      </c>
      <c r="C41" s="27" t="s">
        <v>46</v>
      </c>
      <c r="D41" s="17">
        <v>79670</v>
      </c>
      <c r="E41" s="17">
        <v>671534</v>
      </c>
      <c r="F41" s="28">
        <v>82</v>
      </c>
      <c r="G41" s="28">
        <v>1018</v>
      </c>
      <c r="H41" s="29">
        <f t="shared" si="10"/>
        <v>971.5853658536586</v>
      </c>
      <c r="I41" s="29">
        <f t="shared" si="11"/>
        <v>659.6601178781925</v>
      </c>
      <c r="K41" s="17">
        <f t="shared" si="12"/>
        <v>751204</v>
      </c>
      <c r="L41" s="15">
        <f t="shared" si="13"/>
        <v>1100</v>
      </c>
      <c r="M41" s="13">
        <f t="shared" si="14"/>
        <v>0.11863881798985607</v>
      </c>
      <c r="N41" s="13">
        <f t="shared" si="15"/>
        <v>0.08055009823182711</v>
      </c>
      <c r="P41" s="13">
        <f t="shared" si="16"/>
        <v>1.4728575208984571</v>
      </c>
      <c r="Q41" s="17">
        <f t="shared" si="17"/>
        <v>-591864</v>
      </c>
      <c r="R41" s="15">
        <f t="shared" si="18"/>
        <v>-936</v>
      </c>
      <c r="S41" s="29">
        <f t="shared" si="19"/>
        <v>311.92524797546605</v>
      </c>
    </row>
    <row r="42" spans="1:19" ht="12.75">
      <c r="A42" s="15" t="s">
        <v>112</v>
      </c>
      <c r="C42" s="27" t="s">
        <v>38</v>
      </c>
      <c r="D42" s="17">
        <v>239884</v>
      </c>
      <c r="E42" s="17">
        <v>1745107</v>
      </c>
      <c r="F42" s="28">
        <v>285</v>
      </c>
      <c r="G42" s="28">
        <v>2264</v>
      </c>
      <c r="H42" s="29">
        <f t="shared" si="10"/>
        <v>841.698245614035</v>
      </c>
      <c r="I42" s="29">
        <f t="shared" si="11"/>
        <v>770.8069787985866</v>
      </c>
      <c r="K42" s="17">
        <f t="shared" si="12"/>
        <v>1984991</v>
      </c>
      <c r="L42" s="15">
        <f t="shared" si="13"/>
        <v>2549</v>
      </c>
      <c r="M42" s="13">
        <f t="shared" si="14"/>
        <v>0.13746091213891182</v>
      </c>
      <c r="N42" s="13">
        <f t="shared" si="15"/>
        <v>0.12588339222614842</v>
      </c>
      <c r="P42" s="13">
        <f t="shared" si="16"/>
        <v>1.091970193271917</v>
      </c>
      <c r="Q42" s="17">
        <f t="shared" si="17"/>
        <v>-1505223</v>
      </c>
      <c r="R42" s="15">
        <f t="shared" si="18"/>
        <v>-1979</v>
      </c>
      <c r="S42" s="29">
        <f t="shared" si="19"/>
        <v>70.89126681544849</v>
      </c>
    </row>
    <row r="43" spans="1:19" ht="12.75">
      <c r="A43" s="15" t="s">
        <v>112</v>
      </c>
      <c r="C43" s="27" t="s">
        <v>92</v>
      </c>
      <c r="D43" s="17">
        <v>14990</v>
      </c>
      <c r="E43" s="17">
        <v>103406</v>
      </c>
      <c r="F43" s="28">
        <v>20</v>
      </c>
      <c r="G43" s="28">
        <v>125</v>
      </c>
      <c r="H43" s="29">
        <f t="shared" si="10"/>
        <v>749.5</v>
      </c>
      <c r="I43" s="29">
        <f t="shared" si="11"/>
        <v>827.248</v>
      </c>
      <c r="K43" s="17">
        <f t="shared" si="12"/>
        <v>118396</v>
      </c>
      <c r="L43" s="15">
        <f t="shared" si="13"/>
        <v>145</v>
      </c>
      <c r="M43" s="13">
        <f t="shared" si="14"/>
        <v>0.14496257470552967</v>
      </c>
      <c r="N43" s="13">
        <f t="shared" si="15"/>
        <v>0.16</v>
      </c>
      <c r="P43" s="13">
        <f t="shared" si="16"/>
        <v>0.9060160919095603</v>
      </c>
      <c r="Q43" s="17">
        <f t="shared" si="17"/>
        <v>-88416</v>
      </c>
      <c r="R43" s="15">
        <f t="shared" si="18"/>
        <v>-105</v>
      </c>
      <c r="S43" s="29">
        <f t="shared" si="19"/>
        <v>-77.74800000000005</v>
      </c>
    </row>
    <row r="44" spans="1:19" ht="12.75">
      <c r="A44" s="15" t="s">
        <v>107</v>
      </c>
      <c r="C44" s="27" t="s">
        <v>97</v>
      </c>
      <c r="D44" s="17">
        <v>78645</v>
      </c>
      <c r="E44" s="17">
        <v>511551</v>
      </c>
      <c r="F44" s="15">
        <v>77</v>
      </c>
      <c r="G44" s="28">
        <v>656</v>
      </c>
      <c r="H44" s="29">
        <f t="shared" si="10"/>
        <v>1021.3636363636364</v>
      </c>
      <c r="I44" s="29">
        <f t="shared" si="11"/>
        <v>779.8033536585366</v>
      </c>
      <c r="K44" s="17">
        <f t="shared" si="12"/>
        <v>590196</v>
      </c>
      <c r="L44" s="15">
        <f t="shared" si="13"/>
        <v>733</v>
      </c>
      <c r="M44" s="13">
        <f t="shared" si="14"/>
        <v>0.15373833694001185</v>
      </c>
      <c r="N44" s="13">
        <f t="shared" si="15"/>
        <v>0.1173780487804878</v>
      </c>
      <c r="P44" s="13">
        <f t="shared" si="16"/>
        <v>1.3097707666577632</v>
      </c>
      <c r="Q44" s="17">
        <f t="shared" si="17"/>
        <v>-432906</v>
      </c>
      <c r="R44" s="15">
        <f t="shared" si="18"/>
        <v>-579</v>
      </c>
      <c r="S44" s="29">
        <f t="shared" si="19"/>
        <v>241.56028270509978</v>
      </c>
    </row>
    <row r="45" spans="1:19" ht="12.75">
      <c r="A45" s="15" t="s">
        <v>112</v>
      </c>
      <c r="C45" s="27" t="s">
        <v>98</v>
      </c>
      <c r="D45" s="17">
        <v>24805</v>
      </c>
      <c r="E45" s="17">
        <v>133933</v>
      </c>
      <c r="F45" s="28">
        <v>23</v>
      </c>
      <c r="G45" s="28">
        <v>200</v>
      </c>
      <c r="H45" s="29">
        <f t="shared" si="10"/>
        <v>1078.4782608695652</v>
      </c>
      <c r="I45" s="29">
        <f t="shared" si="11"/>
        <v>669.665</v>
      </c>
      <c r="K45" s="17">
        <f t="shared" si="12"/>
        <v>158738</v>
      </c>
      <c r="L45" s="15">
        <f t="shared" si="13"/>
        <v>223</v>
      </c>
      <c r="M45" s="13">
        <f t="shared" si="14"/>
        <v>0.18520454256979235</v>
      </c>
      <c r="N45" s="13">
        <f t="shared" si="15"/>
        <v>0.115</v>
      </c>
      <c r="P45" s="13">
        <f t="shared" si="16"/>
        <v>1.6104742832155858</v>
      </c>
      <c r="Q45" s="17">
        <f t="shared" si="17"/>
        <v>-109128</v>
      </c>
      <c r="R45" s="15">
        <f t="shared" si="18"/>
        <v>-177</v>
      </c>
      <c r="S45" s="29">
        <f t="shared" si="19"/>
        <v>408.8132608695653</v>
      </c>
    </row>
    <row r="46" spans="1:19" ht="12.75">
      <c r="A46" s="15" t="s">
        <v>115</v>
      </c>
      <c r="C46" s="27" t="s">
        <v>83</v>
      </c>
      <c r="D46" s="17">
        <v>89984</v>
      </c>
      <c r="E46" s="17">
        <v>360856</v>
      </c>
      <c r="F46" s="28">
        <v>99</v>
      </c>
      <c r="G46" s="28">
        <v>469</v>
      </c>
      <c r="H46" s="29">
        <f t="shared" si="10"/>
        <v>908.929292929293</v>
      </c>
      <c r="I46" s="29">
        <f t="shared" si="11"/>
        <v>769.4157782515991</v>
      </c>
      <c r="K46" s="17">
        <f t="shared" si="12"/>
        <v>450840</v>
      </c>
      <c r="L46" s="15">
        <f t="shared" si="13"/>
        <v>568</v>
      </c>
      <c r="M46" s="13">
        <f t="shared" si="14"/>
        <v>0.2493626266433148</v>
      </c>
      <c r="N46" s="13">
        <f t="shared" si="15"/>
        <v>0.21108742004264391</v>
      </c>
      <c r="P46" s="13">
        <f t="shared" si="16"/>
        <v>1.181323958542572</v>
      </c>
      <c r="Q46" s="17">
        <f t="shared" si="17"/>
        <v>-270872</v>
      </c>
      <c r="R46" s="15">
        <f t="shared" si="18"/>
        <v>-370</v>
      </c>
      <c r="S46" s="29">
        <f t="shared" si="19"/>
        <v>139.51351467769382</v>
      </c>
    </row>
    <row r="47" spans="1:19" ht="12.75">
      <c r="A47" s="15" t="s">
        <v>116</v>
      </c>
      <c r="C47" s="27" t="s">
        <v>105</v>
      </c>
      <c r="D47" s="17">
        <v>15495</v>
      </c>
      <c r="E47" s="17">
        <v>61417</v>
      </c>
      <c r="F47" s="28">
        <v>30</v>
      </c>
      <c r="G47" s="28">
        <v>120</v>
      </c>
      <c r="H47" s="29">
        <f t="shared" si="10"/>
        <v>516.5</v>
      </c>
      <c r="I47" s="29">
        <f t="shared" si="11"/>
        <v>511.80833333333334</v>
      </c>
      <c r="K47" s="17">
        <f t="shared" si="12"/>
        <v>76912</v>
      </c>
      <c r="L47" s="15">
        <f t="shared" si="13"/>
        <v>150</v>
      </c>
      <c r="M47" s="13">
        <f t="shared" si="14"/>
        <v>0.25229171076412066</v>
      </c>
      <c r="N47" s="13">
        <f t="shared" si="15"/>
        <v>0.25</v>
      </c>
      <c r="P47" s="13">
        <f t="shared" si="16"/>
        <v>1.0091668430564826</v>
      </c>
      <c r="Q47" s="17">
        <f t="shared" si="17"/>
        <v>-45922</v>
      </c>
      <c r="R47" s="15">
        <f t="shared" si="18"/>
        <v>-90</v>
      </c>
      <c r="S47" s="29">
        <f t="shared" si="19"/>
        <v>4.691666666666663</v>
      </c>
    </row>
    <row r="48" spans="1:19" ht="12.75">
      <c r="A48" s="15" t="s">
        <v>110</v>
      </c>
      <c r="C48" s="27" t="s">
        <v>94</v>
      </c>
      <c r="D48" s="17">
        <v>39590</v>
      </c>
      <c r="E48" s="17">
        <v>151945</v>
      </c>
      <c r="F48" s="28">
        <v>56</v>
      </c>
      <c r="G48" s="28">
        <v>210</v>
      </c>
      <c r="H48" s="29">
        <f t="shared" si="10"/>
        <v>706.9642857142857</v>
      </c>
      <c r="I48" s="29">
        <f t="shared" si="11"/>
        <v>723.547619047619</v>
      </c>
      <c r="K48" s="17">
        <f t="shared" si="12"/>
        <v>191535</v>
      </c>
      <c r="L48" s="15">
        <f t="shared" si="13"/>
        <v>266</v>
      </c>
      <c r="M48" s="13">
        <f t="shared" si="14"/>
        <v>0.2605548060153345</v>
      </c>
      <c r="N48" s="13">
        <f t="shared" si="15"/>
        <v>0.26666666666666666</v>
      </c>
      <c r="P48" s="13">
        <f t="shared" si="16"/>
        <v>0.9770805225575043</v>
      </c>
      <c r="Q48" s="17">
        <f t="shared" si="17"/>
        <v>-112355</v>
      </c>
      <c r="R48" s="15">
        <f t="shared" si="18"/>
        <v>-154</v>
      </c>
      <c r="S48" s="29">
        <f t="shared" si="19"/>
        <v>-16.58333333333337</v>
      </c>
    </row>
    <row r="49" spans="1:19" ht="12.75">
      <c r="A49" s="15" t="s">
        <v>117</v>
      </c>
      <c r="C49" s="27" t="s">
        <v>28</v>
      </c>
      <c r="D49" s="17">
        <v>32110</v>
      </c>
      <c r="E49" s="17">
        <v>108408</v>
      </c>
      <c r="F49" s="28">
        <v>30</v>
      </c>
      <c r="G49" s="28">
        <v>56</v>
      </c>
      <c r="H49" s="29">
        <f t="shared" si="10"/>
        <v>1070.3333333333333</v>
      </c>
      <c r="I49" s="29">
        <f t="shared" si="11"/>
        <v>1935.857142857143</v>
      </c>
      <c r="K49" s="17">
        <f t="shared" si="12"/>
        <v>140518</v>
      </c>
      <c r="L49" s="15">
        <f t="shared" si="13"/>
        <v>86</v>
      </c>
      <c r="M49" s="13">
        <f t="shared" si="14"/>
        <v>0.2961958527045975</v>
      </c>
      <c r="N49" s="13">
        <f t="shared" si="15"/>
        <v>0.5357142857142857</v>
      </c>
      <c r="P49" s="13">
        <f t="shared" si="16"/>
        <v>0.5528989250485818</v>
      </c>
      <c r="Q49" s="17">
        <f t="shared" si="17"/>
        <v>-76298</v>
      </c>
      <c r="R49" s="15">
        <f t="shared" si="18"/>
        <v>-26</v>
      </c>
      <c r="S49" s="29">
        <f t="shared" si="19"/>
        <v>-865.5238095238096</v>
      </c>
    </row>
    <row r="50" spans="1:19" ht="12.75">
      <c r="A50" s="15" t="s">
        <v>113</v>
      </c>
      <c r="C50" s="27" t="s">
        <v>43</v>
      </c>
      <c r="D50" s="17">
        <v>16609</v>
      </c>
      <c r="E50" s="17">
        <v>53022</v>
      </c>
      <c r="F50" s="28">
        <v>38</v>
      </c>
      <c r="G50" s="28">
        <v>111</v>
      </c>
      <c r="H50" s="29">
        <f t="shared" si="10"/>
        <v>437.07894736842104</v>
      </c>
      <c r="I50" s="29">
        <f t="shared" si="11"/>
        <v>477.6756756756757</v>
      </c>
      <c r="K50" s="17">
        <f t="shared" si="12"/>
        <v>69631</v>
      </c>
      <c r="L50" s="15">
        <f t="shared" si="13"/>
        <v>149</v>
      </c>
      <c r="M50" s="13">
        <f t="shared" si="14"/>
        <v>0.313247331296443</v>
      </c>
      <c r="N50" s="13">
        <f t="shared" si="15"/>
        <v>0.34234234234234234</v>
      </c>
      <c r="P50" s="13">
        <f t="shared" si="16"/>
        <v>0.9150119414185571</v>
      </c>
      <c r="Q50" s="17">
        <f t="shared" si="17"/>
        <v>-36413</v>
      </c>
      <c r="R50" s="15">
        <f t="shared" si="18"/>
        <v>-73</v>
      </c>
      <c r="S50" s="29">
        <f t="shared" si="19"/>
        <v>-40.59672830725464</v>
      </c>
    </row>
    <row r="51" spans="1:19" ht="12.75">
      <c r="A51" s="15" t="s">
        <v>113</v>
      </c>
      <c r="C51" s="27" t="s">
        <v>100</v>
      </c>
      <c r="D51" s="17">
        <v>35869</v>
      </c>
      <c r="E51" s="17">
        <v>110563</v>
      </c>
      <c r="F51" s="28">
        <v>75</v>
      </c>
      <c r="G51" s="28">
        <v>86</v>
      </c>
      <c r="H51" s="29">
        <f t="shared" si="10"/>
        <v>478.25333333333333</v>
      </c>
      <c r="I51" s="29">
        <f t="shared" si="11"/>
        <v>1285.6162790697674</v>
      </c>
      <c r="K51" s="17">
        <f t="shared" si="12"/>
        <v>146432</v>
      </c>
      <c r="L51" s="15">
        <f t="shared" si="13"/>
        <v>161</v>
      </c>
      <c r="M51" s="13">
        <f t="shared" si="14"/>
        <v>0.32442137062127474</v>
      </c>
      <c r="N51" s="13">
        <f t="shared" si="15"/>
        <v>0.872093023255814</v>
      </c>
      <c r="P51" s="13">
        <f t="shared" si="16"/>
        <v>0.3720031716457284</v>
      </c>
      <c r="Q51" s="17">
        <f t="shared" si="17"/>
        <v>-74694</v>
      </c>
      <c r="R51" s="15">
        <f t="shared" si="18"/>
        <v>-11</v>
      </c>
      <c r="S51" s="29">
        <f t="shared" si="19"/>
        <v>-807.3629457364341</v>
      </c>
    </row>
    <row r="52" spans="1:19" ht="12.75">
      <c r="A52" s="15" t="s">
        <v>110</v>
      </c>
      <c r="C52" s="27" t="s">
        <v>21</v>
      </c>
      <c r="D52" s="17">
        <v>24051</v>
      </c>
      <c r="E52" s="17">
        <v>71517</v>
      </c>
      <c r="F52" s="28">
        <v>13</v>
      </c>
      <c r="G52" s="28">
        <v>41</v>
      </c>
      <c r="H52" s="29">
        <f t="shared" si="10"/>
        <v>1850.076923076923</v>
      </c>
      <c r="I52" s="29">
        <f t="shared" si="11"/>
        <v>1744.3170731707316</v>
      </c>
      <c r="K52" s="17">
        <f t="shared" si="12"/>
        <v>95568</v>
      </c>
      <c r="L52" s="15">
        <f t="shared" si="13"/>
        <v>54</v>
      </c>
      <c r="M52" s="13">
        <f t="shared" si="14"/>
        <v>0.33629766349259615</v>
      </c>
      <c r="N52" s="13">
        <f t="shared" si="15"/>
        <v>0.3170731707317073</v>
      </c>
      <c r="P52" s="13">
        <f t="shared" si="16"/>
        <v>1.0606310925535725</v>
      </c>
      <c r="Q52" s="17">
        <f t="shared" si="17"/>
        <v>-47466</v>
      </c>
      <c r="R52" s="15">
        <f t="shared" si="18"/>
        <v>-28</v>
      </c>
      <c r="S52" s="29">
        <f t="shared" si="19"/>
        <v>105.75984990619145</v>
      </c>
    </row>
    <row r="53" spans="1:19" ht="12.75">
      <c r="A53" s="15" t="s">
        <v>113</v>
      </c>
      <c r="C53" s="27" t="s">
        <v>44</v>
      </c>
      <c r="D53" s="17">
        <v>17606</v>
      </c>
      <c r="E53" s="17">
        <v>47112</v>
      </c>
      <c r="F53" s="28">
        <v>36</v>
      </c>
      <c r="G53" s="28">
        <v>110</v>
      </c>
      <c r="H53" s="29">
        <f t="shared" si="10"/>
        <v>489.05555555555554</v>
      </c>
      <c r="I53" s="29">
        <f t="shared" si="11"/>
        <v>428.2909090909091</v>
      </c>
      <c r="K53" s="17">
        <f t="shared" si="12"/>
        <v>64718</v>
      </c>
      <c r="L53" s="15">
        <f t="shared" si="13"/>
        <v>146</v>
      </c>
      <c r="M53" s="13">
        <f t="shared" si="14"/>
        <v>0.37370521310918664</v>
      </c>
      <c r="N53" s="13">
        <f t="shared" si="15"/>
        <v>0.32727272727272727</v>
      </c>
      <c r="P53" s="13">
        <f t="shared" si="16"/>
        <v>1.141877040055848</v>
      </c>
      <c r="Q53" s="17">
        <f t="shared" si="17"/>
        <v>-29506</v>
      </c>
      <c r="R53" s="15">
        <f t="shared" si="18"/>
        <v>-74</v>
      </c>
      <c r="S53" s="29">
        <f t="shared" si="19"/>
        <v>60.76464646464643</v>
      </c>
    </row>
    <row r="54" spans="1:19" ht="12.75">
      <c r="A54" s="15" t="s">
        <v>107</v>
      </c>
      <c r="C54" s="27" t="s">
        <v>87</v>
      </c>
      <c r="D54" s="17">
        <v>1202309</v>
      </c>
      <c r="E54" s="17">
        <v>3028636</v>
      </c>
      <c r="F54" s="28">
        <v>932</v>
      </c>
      <c r="G54" s="28">
        <v>3109</v>
      </c>
      <c r="H54" s="29">
        <f t="shared" si="10"/>
        <v>1290.0311158798283</v>
      </c>
      <c r="I54" s="29">
        <f t="shared" si="11"/>
        <v>974.151174010936</v>
      </c>
      <c r="K54" s="17">
        <f t="shared" si="12"/>
        <v>4230945</v>
      </c>
      <c r="L54" s="15">
        <f t="shared" si="13"/>
        <v>4041</v>
      </c>
      <c r="M54" s="13">
        <f t="shared" si="14"/>
        <v>0.3969803568339015</v>
      </c>
      <c r="N54" s="13">
        <f t="shared" si="15"/>
        <v>0.2997748472177549</v>
      </c>
      <c r="P54" s="13">
        <f t="shared" si="16"/>
        <v>1.324261726820386</v>
      </c>
      <c r="Q54" s="17">
        <f t="shared" si="17"/>
        <v>-1826327</v>
      </c>
      <c r="R54" s="15">
        <f t="shared" si="18"/>
        <v>-2177</v>
      </c>
      <c r="S54" s="29">
        <f t="shared" si="19"/>
        <v>315.8799418688924</v>
      </c>
    </row>
    <row r="55" spans="1:19" ht="12.75">
      <c r="A55" s="15" t="s">
        <v>109</v>
      </c>
      <c r="C55" s="27" t="s">
        <v>61</v>
      </c>
      <c r="D55" s="17">
        <v>634860</v>
      </c>
      <c r="E55" s="17">
        <v>1545902</v>
      </c>
      <c r="F55" s="28">
        <v>449</v>
      </c>
      <c r="G55" s="28">
        <v>1105</v>
      </c>
      <c r="H55" s="29">
        <f t="shared" si="10"/>
        <v>1413.9420935412027</v>
      </c>
      <c r="I55" s="29">
        <f t="shared" si="11"/>
        <v>1399.006334841629</v>
      </c>
      <c r="K55" s="17">
        <f t="shared" si="12"/>
        <v>2180762</v>
      </c>
      <c r="L55" s="15">
        <f t="shared" si="13"/>
        <v>1554</v>
      </c>
      <c r="M55" s="13">
        <f t="shared" si="14"/>
        <v>0.4106728628334784</v>
      </c>
      <c r="N55" s="13">
        <f t="shared" si="15"/>
        <v>0.4063348416289593</v>
      </c>
      <c r="P55" s="13">
        <f t="shared" si="16"/>
        <v>1.0106759764610103</v>
      </c>
      <c r="Q55" s="17">
        <f t="shared" si="17"/>
        <v>-911042</v>
      </c>
      <c r="R55" s="15">
        <f t="shared" si="18"/>
        <v>-656</v>
      </c>
      <c r="S55" s="29">
        <f t="shared" si="19"/>
        <v>14.935758699573626</v>
      </c>
    </row>
    <row r="56" spans="1:19" ht="12.75">
      <c r="A56" s="15" t="s">
        <v>115</v>
      </c>
      <c r="C56" s="27" t="s">
        <v>23</v>
      </c>
      <c r="D56" s="17">
        <v>306405</v>
      </c>
      <c r="E56" s="17">
        <v>732741</v>
      </c>
      <c r="F56" s="15">
        <v>357</v>
      </c>
      <c r="G56" s="28">
        <v>1221</v>
      </c>
      <c r="H56" s="29">
        <f t="shared" si="10"/>
        <v>858.2773109243698</v>
      </c>
      <c r="I56" s="29">
        <f t="shared" si="11"/>
        <v>600.1154791154792</v>
      </c>
      <c r="K56" s="17">
        <f t="shared" si="12"/>
        <v>1039146</v>
      </c>
      <c r="L56" s="15">
        <f t="shared" si="13"/>
        <v>1578</v>
      </c>
      <c r="M56" s="13">
        <f t="shared" si="14"/>
        <v>0.41816276146687575</v>
      </c>
      <c r="N56" s="13">
        <f t="shared" si="15"/>
        <v>0.29238329238329236</v>
      </c>
      <c r="P56" s="13">
        <f t="shared" si="16"/>
        <v>1.4301869236724236</v>
      </c>
      <c r="Q56" s="17">
        <f t="shared" si="17"/>
        <v>-426336</v>
      </c>
      <c r="R56" s="15">
        <f t="shared" si="18"/>
        <v>-864</v>
      </c>
      <c r="S56" s="29">
        <f t="shared" si="19"/>
        <v>258.1618318088906</v>
      </c>
    </row>
    <row r="57" spans="1:19" ht="12.75">
      <c r="A57" s="15" t="s">
        <v>112</v>
      </c>
      <c r="C57" s="27" t="s">
        <v>73</v>
      </c>
      <c r="D57" s="17">
        <v>389674</v>
      </c>
      <c r="E57" s="17">
        <v>930421</v>
      </c>
      <c r="F57" s="28">
        <v>538</v>
      </c>
      <c r="G57" s="28">
        <v>1392</v>
      </c>
      <c r="H57" s="29">
        <f t="shared" si="10"/>
        <v>724.3011152416357</v>
      </c>
      <c r="I57" s="29">
        <f t="shared" si="11"/>
        <v>668.4058908045977</v>
      </c>
      <c r="K57" s="17">
        <f t="shared" si="12"/>
        <v>1320095</v>
      </c>
      <c r="L57" s="15">
        <f t="shared" si="13"/>
        <v>1930</v>
      </c>
      <c r="M57" s="13">
        <f t="shared" si="14"/>
        <v>0.41881470861040326</v>
      </c>
      <c r="N57" s="13">
        <f t="shared" si="15"/>
        <v>0.3864942528735632</v>
      </c>
      <c r="P57" s="13">
        <f t="shared" si="16"/>
        <v>1.0836246735793333</v>
      </c>
      <c r="Q57" s="17">
        <f t="shared" si="17"/>
        <v>-540747</v>
      </c>
      <c r="R57" s="15">
        <f t="shared" si="18"/>
        <v>-854</v>
      </c>
      <c r="S57" s="29">
        <f t="shared" si="19"/>
        <v>55.895224437037996</v>
      </c>
    </row>
    <row r="58" spans="1:19" ht="12.75">
      <c r="A58" s="15" t="s">
        <v>107</v>
      </c>
      <c r="C58" s="27" t="s">
        <v>52</v>
      </c>
      <c r="D58" s="17">
        <v>7964504</v>
      </c>
      <c r="E58" s="17">
        <v>18056127</v>
      </c>
      <c r="F58" s="15">
        <v>6607</v>
      </c>
      <c r="G58" s="28">
        <v>16075</v>
      </c>
      <c r="H58" s="29">
        <f t="shared" si="10"/>
        <v>1205.4645073406994</v>
      </c>
      <c r="I58" s="29">
        <f t="shared" si="11"/>
        <v>1123.2427371695178</v>
      </c>
      <c r="K58" s="17">
        <f t="shared" si="12"/>
        <v>26020631</v>
      </c>
      <c r="L58" s="15">
        <f t="shared" si="13"/>
        <v>22682</v>
      </c>
      <c r="M58" s="13">
        <f t="shared" si="14"/>
        <v>0.4410970303875244</v>
      </c>
      <c r="N58" s="13">
        <f t="shared" si="15"/>
        <v>0.41101088646967343</v>
      </c>
      <c r="P58" s="13">
        <f t="shared" si="16"/>
        <v>1.073200357723544</v>
      </c>
      <c r="Q58" s="17">
        <f t="shared" si="17"/>
        <v>-10091623</v>
      </c>
      <c r="R58" s="15">
        <f t="shared" si="18"/>
        <v>-9468</v>
      </c>
      <c r="S58" s="29">
        <f t="shared" si="19"/>
        <v>82.22177017118156</v>
      </c>
    </row>
    <row r="59" spans="1:19" ht="12.75">
      <c r="A59" s="15" t="s">
        <v>117</v>
      </c>
      <c r="C59" s="27" t="s">
        <v>32</v>
      </c>
      <c r="D59" s="17">
        <v>106462</v>
      </c>
      <c r="E59" s="17">
        <v>216985</v>
      </c>
      <c r="F59" s="28">
        <v>123</v>
      </c>
      <c r="G59" s="28">
        <v>269</v>
      </c>
      <c r="H59" s="29">
        <f t="shared" si="10"/>
        <v>865.5447154471544</v>
      </c>
      <c r="I59" s="29">
        <f t="shared" si="11"/>
        <v>806.635687732342</v>
      </c>
      <c r="K59" s="17">
        <f t="shared" si="12"/>
        <v>323447</v>
      </c>
      <c r="L59" s="15">
        <f t="shared" si="13"/>
        <v>392</v>
      </c>
      <c r="M59" s="13">
        <f t="shared" si="14"/>
        <v>0.49064221029103394</v>
      </c>
      <c r="N59" s="13">
        <f t="shared" si="15"/>
        <v>0.45724907063197023</v>
      </c>
      <c r="P59" s="13">
        <f t="shared" si="16"/>
        <v>1.073030524945432</v>
      </c>
      <c r="Q59" s="17">
        <f t="shared" si="17"/>
        <v>-110523</v>
      </c>
      <c r="R59" s="15">
        <f t="shared" si="18"/>
        <v>-146</v>
      </c>
      <c r="S59" s="29">
        <f t="shared" si="19"/>
        <v>58.909027714812396</v>
      </c>
    </row>
    <row r="60" spans="1:19" ht="12.75">
      <c r="A60" s="15" t="s">
        <v>118</v>
      </c>
      <c r="C60" s="27" t="s">
        <v>25</v>
      </c>
      <c r="D60" s="17">
        <v>355150</v>
      </c>
      <c r="E60" s="17">
        <v>716161</v>
      </c>
      <c r="F60" s="28">
        <v>210</v>
      </c>
      <c r="G60" s="28">
        <v>499</v>
      </c>
      <c r="H60" s="29">
        <f t="shared" si="10"/>
        <v>1691.1904761904761</v>
      </c>
      <c r="I60" s="29">
        <f t="shared" si="11"/>
        <v>1435.192384769539</v>
      </c>
      <c r="K60" s="17">
        <f t="shared" si="12"/>
        <v>1071311</v>
      </c>
      <c r="L60" s="15">
        <f t="shared" si="13"/>
        <v>709</v>
      </c>
      <c r="M60" s="13">
        <f t="shared" si="14"/>
        <v>0.4959080430238452</v>
      </c>
      <c r="N60" s="13">
        <f t="shared" si="15"/>
        <v>0.42084168336673344</v>
      </c>
      <c r="P60" s="13">
        <f t="shared" si="16"/>
        <v>1.1783719688995178</v>
      </c>
      <c r="Q60" s="17">
        <f t="shared" si="17"/>
        <v>-361011</v>
      </c>
      <c r="R60" s="15">
        <f t="shared" si="18"/>
        <v>-289</v>
      </c>
      <c r="S60" s="29">
        <f t="shared" si="19"/>
        <v>255.99809142093704</v>
      </c>
    </row>
    <row r="61" spans="1:19" ht="12.75">
      <c r="A61" s="15" t="s">
        <v>115</v>
      </c>
      <c r="C61" s="27" t="s">
        <v>80</v>
      </c>
      <c r="D61" s="17">
        <v>11514008</v>
      </c>
      <c r="E61" s="17">
        <v>18948193</v>
      </c>
      <c r="F61" s="28">
        <v>11207</v>
      </c>
      <c r="G61" s="28">
        <v>19052</v>
      </c>
      <c r="H61" s="29">
        <f t="shared" si="10"/>
        <v>1027.3943071294727</v>
      </c>
      <c r="I61" s="29">
        <f t="shared" si="11"/>
        <v>994.5513856812933</v>
      </c>
      <c r="K61" s="17">
        <f t="shared" si="12"/>
        <v>30462201</v>
      </c>
      <c r="L61" s="15">
        <f t="shared" si="13"/>
        <v>30259</v>
      </c>
      <c r="M61" s="13">
        <f t="shared" si="14"/>
        <v>0.6076573106469836</v>
      </c>
      <c r="N61" s="13">
        <f t="shared" si="15"/>
        <v>0.5882322065924838</v>
      </c>
      <c r="P61" s="13">
        <f t="shared" si="16"/>
        <v>1.0330228502227476</v>
      </c>
      <c r="Q61" s="17">
        <f t="shared" si="17"/>
        <v>-7434185</v>
      </c>
      <c r="R61" s="15">
        <f t="shared" si="18"/>
        <v>-7845</v>
      </c>
      <c r="S61" s="29">
        <f t="shared" si="19"/>
        <v>32.84292144817948</v>
      </c>
    </row>
    <row r="62" spans="1:19" ht="12.75">
      <c r="A62" s="15" t="s">
        <v>115</v>
      </c>
      <c r="C62" s="27" t="s">
        <v>78</v>
      </c>
      <c r="D62" s="17">
        <v>503360</v>
      </c>
      <c r="E62" s="17">
        <v>767465</v>
      </c>
      <c r="F62" s="28">
        <v>726</v>
      </c>
      <c r="G62" s="28">
        <v>1071</v>
      </c>
      <c r="H62" s="29">
        <f t="shared" si="10"/>
        <v>693.3333333333334</v>
      </c>
      <c r="I62" s="29">
        <f t="shared" si="11"/>
        <v>716.5873015873016</v>
      </c>
      <c r="K62" s="17">
        <f t="shared" si="12"/>
        <v>1270825</v>
      </c>
      <c r="L62" s="15">
        <f t="shared" si="13"/>
        <v>1797</v>
      </c>
      <c r="M62" s="13">
        <f t="shared" si="14"/>
        <v>0.6558735577518193</v>
      </c>
      <c r="N62" s="13">
        <f t="shared" si="15"/>
        <v>0.6778711484593838</v>
      </c>
      <c r="P62" s="13">
        <f t="shared" si="16"/>
        <v>0.9675490087495847</v>
      </c>
      <c r="Q62" s="17">
        <f t="shared" si="17"/>
        <v>-264105</v>
      </c>
      <c r="R62" s="15">
        <f t="shared" si="18"/>
        <v>-345</v>
      </c>
      <c r="S62" s="29">
        <f t="shared" si="19"/>
        <v>-23.253968253968196</v>
      </c>
    </row>
    <row r="63" spans="1:19" ht="12.75">
      <c r="A63" s="15" t="s">
        <v>118</v>
      </c>
      <c r="C63" s="27" t="s">
        <v>24</v>
      </c>
      <c r="D63" s="17">
        <v>251614</v>
      </c>
      <c r="E63" s="17">
        <v>373531</v>
      </c>
      <c r="F63" s="28">
        <v>489</v>
      </c>
      <c r="G63" s="28">
        <v>605</v>
      </c>
      <c r="H63" s="29">
        <f t="shared" si="10"/>
        <v>514.5480572597137</v>
      </c>
      <c r="I63" s="29">
        <f t="shared" si="11"/>
        <v>617.406611570248</v>
      </c>
      <c r="K63" s="17">
        <f t="shared" si="12"/>
        <v>625145</v>
      </c>
      <c r="L63" s="15">
        <f t="shared" si="13"/>
        <v>1094</v>
      </c>
      <c r="M63" s="13">
        <f t="shared" si="14"/>
        <v>0.6736094192985321</v>
      </c>
      <c r="N63" s="13">
        <f t="shared" si="15"/>
        <v>0.8082644628099174</v>
      </c>
      <c r="P63" s="13">
        <f t="shared" si="16"/>
        <v>0.8334022467803924</v>
      </c>
      <c r="Q63" s="17">
        <f t="shared" si="17"/>
        <v>-121917</v>
      </c>
      <c r="R63" s="15">
        <f t="shared" si="18"/>
        <v>-116</v>
      </c>
      <c r="S63" s="29">
        <f t="shared" si="19"/>
        <v>-102.85855431053426</v>
      </c>
    </row>
    <row r="64" spans="1:19" ht="12.75">
      <c r="A64" s="15" t="s">
        <v>118</v>
      </c>
      <c r="C64" s="27" t="s">
        <v>58</v>
      </c>
      <c r="D64" s="17">
        <v>1537606</v>
      </c>
      <c r="E64" s="17">
        <v>2247130</v>
      </c>
      <c r="F64" s="17">
        <v>1657</v>
      </c>
      <c r="G64" s="17">
        <v>2628</v>
      </c>
      <c r="H64" s="29">
        <v>927.9456849728425</v>
      </c>
      <c r="I64" s="29">
        <v>855.072298325723</v>
      </c>
      <c r="K64" s="17">
        <v>3784736</v>
      </c>
      <c r="L64" s="15">
        <v>4285</v>
      </c>
      <c r="M64" s="13">
        <f t="shared" si="14"/>
        <v>0.684253247475669</v>
      </c>
      <c r="N64" s="13">
        <f t="shared" si="15"/>
        <v>0.630517503805175</v>
      </c>
      <c r="P64" s="13">
        <f t="shared" si="16"/>
        <v>1.0852248246023284</v>
      </c>
      <c r="Q64" s="17">
        <f t="shared" si="17"/>
        <v>-709524</v>
      </c>
      <c r="R64" s="15">
        <f t="shared" si="18"/>
        <v>-971</v>
      </c>
      <c r="S64" s="29">
        <f t="shared" si="19"/>
        <v>72.87338664711956</v>
      </c>
    </row>
    <row r="65" spans="1:19" ht="12.75">
      <c r="A65" s="15" t="s">
        <v>115</v>
      </c>
      <c r="C65" s="27" t="s">
        <v>81</v>
      </c>
      <c r="D65" s="17">
        <v>183939</v>
      </c>
      <c r="E65" s="17">
        <v>254346</v>
      </c>
      <c r="F65" s="28">
        <v>208</v>
      </c>
      <c r="G65" s="15">
        <v>297</v>
      </c>
      <c r="H65" s="29">
        <f aca="true" t="shared" si="20" ref="H65:H94">D65/F65</f>
        <v>884.3221153846154</v>
      </c>
      <c r="I65" s="29">
        <f aca="true" t="shared" si="21" ref="I65:I94">E65/G65</f>
        <v>856.3838383838383</v>
      </c>
      <c r="K65" s="17">
        <f aca="true" t="shared" si="22" ref="K65:K94">SUM(D65:E65)</f>
        <v>438285</v>
      </c>
      <c r="L65" s="15">
        <f aca="true" t="shared" si="23" ref="L65:L94">SUM(F65:G65)</f>
        <v>505</v>
      </c>
      <c r="M65" s="13">
        <f t="shared" si="14"/>
        <v>0.7231841664504258</v>
      </c>
      <c r="N65" s="13">
        <f t="shared" si="15"/>
        <v>0.7003367003367004</v>
      </c>
      <c r="P65" s="13">
        <f t="shared" si="16"/>
        <v>1.03262354536431</v>
      </c>
      <c r="Q65" s="17">
        <f t="shared" si="17"/>
        <v>-70407</v>
      </c>
      <c r="R65" s="15">
        <f t="shared" si="18"/>
        <v>-89</v>
      </c>
      <c r="S65" s="29">
        <f t="shared" si="19"/>
        <v>27.93827700077702</v>
      </c>
    </row>
    <row r="66" spans="1:19" ht="12.75">
      <c r="A66" s="15" t="s">
        <v>113</v>
      </c>
      <c r="C66" s="27" t="s">
        <v>27</v>
      </c>
      <c r="D66" s="17">
        <v>28264</v>
      </c>
      <c r="E66" s="17">
        <v>35417</v>
      </c>
      <c r="F66" s="28">
        <v>60</v>
      </c>
      <c r="G66" s="28">
        <v>86</v>
      </c>
      <c r="H66" s="29">
        <f t="shared" si="20"/>
        <v>471.06666666666666</v>
      </c>
      <c r="I66" s="29">
        <f t="shared" si="21"/>
        <v>411.8255813953488</v>
      </c>
      <c r="K66" s="17">
        <f t="shared" si="22"/>
        <v>63681</v>
      </c>
      <c r="L66" s="15">
        <f t="shared" si="23"/>
        <v>146</v>
      </c>
      <c r="M66" s="13">
        <f t="shared" si="14"/>
        <v>0.7980348420250163</v>
      </c>
      <c r="N66" s="13">
        <f t="shared" si="15"/>
        <v>0.6976744186046512</v>
      </c>
      <c r="P66" s="13">
        <f t="shared" si="16"/>
        <v>1.1438499402358566</v>
      </c>
      <c r="Q66" s="17">
        <f t="shared" si="17"/>
        <v>-7153</v>
      </c>
      <c r="R66" s="15">
        <f t="shared" si="18"/>
        <v>-26</v>
      </c>
      <c r="S66" s="29">
        <f t="shared" si="19"/>
        <v>59.24108527131784</v>
      </c>
    </row>
    <row r="67" spans="1:19" ht="12.75">
      <c r="A67" s="15" t="s">
        <v>107</v>
      </c>
      <c r="C67" s="27" t="s">
        <v>37</v>
      </c>
      <c r="D67" s="17">
        <v>4189490</v>
      </c>
      <c r="E67" s="17">
        <v>5177612</v>
      </c>
      <c r="F67" s="28">
        <v>4251</v>
      </c>
      <c r="G67" s="28">
        <v>6640</v>
      </c>
      <c r="H67" s="29">
        <f t="shared" si="20"/>
        <v>985.5304634203717</v>
      </c>
      <c r="I67" s="29">
        <f t="shared" si="21"/>
        <v>779.760843373494</v>
      </c>
      <c r="K67" s="17">
        <f t="shared" si="22"/>
        <v>9367102</v>
      </c>
      <c r="L67" s="15">
        <f t="shared" si="23"/>
        <v>10891</v>
      </c>
      <c r="M67" s="13">
        <f t="shared" si="14"/>
        <v>0.8091548768042102</v>
      </c>
      <c r="N67" s="13">
        <f t="shared" si="15"/>
        <v>0.640210843373494</v>
      </c>
      <c r="P67" s="13">
        <f t="shared" si="16"/>
        <v>1.2638881162032356</v>
      </c>
      <c r="Q67" s="17">
        <f t="shared" si="17"/>
        <v>-988122</v>
      </c>
      <c r="R67" s="15">
        <f t="shared" si="18"/>
        <v>-2389</v>
      </c>
      <c r="S67" s="29">
        <f t="shared" si="19"/>
        <v>205.76962004687766</v>
      </c>
    </row>
    <row r="68" spans="1:19" ht="12.75">
      <c r="A68" s="15" t="s">
        <v>107</v>
      </c>
      <c r="C68" s="27" t="s">
        <v>63</v>
      </c>
      <c r="D68" s="17">
        <v>1810451</v>
      </c>
      <c r="E68" s="17">
        <v>2219776</v>
      </c>
      <c r="F68" s="15">
        <v>2075</v>
      </c>
      <c r="G68" s="28">
        <v>2980</v>
      </c>
      <c r="H68" s="29">
        <f t="shared" si="20"/>
        <v>872.5065060240964</v>
      </c>
      <c r="I68" s="29">
        <f t="shared" si="21"/>
        <v>744.8912751677852</v>
      </c>
      <c r="K68" s="17">
        <f t="shared" si="22"/>
        <v>4030227</v>
      </c>
      <c r="L68" s="15">
        <f t="shared" si="23"/>
        <v>5055</v>
      </c>
      <c r="M68" s="13">
        <f t="shared" si="14"/>
        <v>0.815600763320263</v>
      </c>
      <c r="N68" s="13">
        <f t="shared" si="15"/>
        <v>0.6963087248322147</v>
      </c>
      <c r="P68" s="13">
        <f t="shared" si="16"/>
        <v>1.1713206143105463</v>
      </c>
      <c r="Q68" s="17">
        <f t="shared" si="17"/>
        <v>-409325</v>
      </c>
      <c r="R68" s="15">
        <f t="shared" si="18"/>
        <v>-905</v>
      </c>
      <c r="S68" s="29">
        <f t="shared" si="19"/>
        <v>127.6152308563112</v>
      </c>
    </row>
    <row r="69" spans="1:19" ht="12.75">
      <c r="A69" s="15" t="s">
        <v>107</v>
      </c>
      <c r="C69" s="27" t="s">
        <v>48</v>
      </c>
      <c r="D69" s="17">
        <v>611115</v>
      </c>
      <c r="E69" s="17">
        <v>731443</v>
      </c>
      <c r="F69" s="15">
        <v>430</v>
      </c>
      <c r="G69" s="15">
        <v>466</v>
      </c>
      <c r="H69" s="29">
        <f t="shared" si="20"/>
        <v>1421.1976744186047</v>
      </c>
      <c r="I69" s="29">
        <f t="shared" si="21"/>
        <v>1569.6201716738196</v>
      </c>
      <c r="K69" s="17">
        <f t="shared" si="22"/>
        <v>1342558</v>
      </c>
      <c r="L69" s="15">
        <f t="shared" si="23"/>
        <v>896</v>
      </c>
      <c r="M69" s="13">
        <f aca="true" t="shared" si="24" ref="M69:M94">D69/E69</f>
        <v>0.8354923076712745</v>
      </c>
      <c r="N69" s="13">
        <f aca="true" t="shared" si="25" ref="N69:N94">F69/G69</f>
        <v>0.9227467811158798</v>
      </c>
      <c r="P69" s="13">
        <f aca="true" t="shared" si="26" ref="P69:P94">H69/I69</f>
        <v>0.9054405008716603</v>
      </c>
      <c r="Q69" s="17">
        <f aca="true" t="shared" si="27" ref="Q69:Q94">D69-E69</f>
        <v>-120328</v>
      </c>
      <c r="R69" s="15">
        <f aca="true" t="shared" si="28" ref="R69:R94">F69-G69</f>
        <v>-36</v>
      </c>
      <c r="S69" s="29">
        <f aca="true" t="shared" si="29" ref="S69:S94">H69-I69</f>
        <v>-148.42249725521492</v>
      </c>
    </row>
    <row r="70" spans="1:19" ht="12.75">
      <c r="A70" s="15" t="s">
        <v>115</v>
      </c>
      <c r="C70" s="27" t="s">
        <v>72</v>
      </c>
      <c r="D70" s="17">
        <v>61440</v>
      </c>
      <c r="E70" s="17">
        <v>73025</v>
      </c>
      <c r="F70" s="28">
        <v>69</v>
      </c>
      <c r="G70" s="28">
        <v>74</v>
      </c>
      <c r="H70" s="29">
        <f t="shared" si="20"/>
        <v>890.4347826086956</v>
      </c>
      <c r="I70" s="29">
        <f t="shared" si="21"/>
        <v>986.8243243243244</v>
      </c>
      <c r="K70" s="17">
        <f t="shared" si="22"/>
        <v>134465</v>
      </c>
      <c r="L70" s="15">
        <f t="shared" si="23"/>
        <v>143</v>
      </c>
      <c r="M70" s="13">
        <f t="shared" si="24"/>
        <v>0.8413557001027046</v>
      </c>
      <c r="N70" s="13">
        <f t="shared" si="25"/>
        <v>0.9324324324324325</v>
      </c>
      <c r="P70" s="13">
        <f t="shared" si="26"/>
        <v>0.9023235044579729</v>
      </c>
      <c r="Q70" s="17">
        <f t="shared" si="27"/>
        <v>-11585</v>
      </c>
      <c r="R70" s="15">
        <f t="shared" si="28"/>
        <v>-5</v>
      </c>
      <c r="S70" s="29">
        <f t="shared" si="29"/>
        <v>-96.38954171562875</v>
      </c>
    </row>
    <row r="71" spans="1:19" ht="12.75">
      <c r="A71" s="15" t="s">
        <v>111</v>
      </c>
      <c r="C71" s="27" t="s">
        <v>36</v>
      </c>
      <c r="D71" s="17">
        <v>91736</v>
      </c>
      <c r="E71" s="17">
        <v>102760</v>
      </c>
      <c r="F71" s="28">
        <v>175</v>
      </c>
      <c r="G71" s="28">
        <v>222</v>
      </c>
      <c r="H71" s="29">
        <f t="shared" si="20"/>
        <v>524.2057142857143</v>
      </c>
      <c r="I71" s="29">
        <f t="shared" si="21"/>
        <v>462.8828828828829</v>
      </c>
      <c r="K71" s="17">
        <f t="shared" si="22"/>
        <v>194496</v>
      </c>
      <c r="L71" s="15">
        <f t="shared" si="23"/>
        <v>397</v>
      </c>
      <c r="M71" s="13">
        <f t="shared" si="24"/>
        <v>0.8927209030751265</v>
      </c>
      <c r="N71" s="13">
        <f t="shared" si="25"/>
        <v>0.7882882882882883</v>
      </c>
      <c r="P71" s="13">
        <f t="shared" si="26"/>
        <v>1.132480231329589</v>
      </c>
      <c r="Q71" s="17">
        <f t="shared" si="27"/>
        <v>-11024</v>
      </c>
      <c r="R71" s="15">
        <f t="shared" si="28"/>
        <v>-47</v>
      </c>
      <c r="S71" s="29">
        <f t="shared" si="29"/>
        <v>61.32283140283141</v>
      </c>
    </row>
    <row r="72" spans="1:19" ht="12.75">
      <c r="A72" s="15" t="s">
        <v>112</v>
      </c>
      <c r="C72" s="27" t="s">
        <v>39</v>
      </c>
      <c r="D72" s="17">
        <v>151828</v>
      </c>
      <c r="E72" s="17">
        <v>167778</v>
      </c>
      <c r="F72" s="28">
        <v>266</v>
      </c>
      <c r="G72" s="28">
        <v>322</v>
      </c>
      <c r="H72" s="29">
        <f t="shared" si="20"/>
        <v>570.781954887218</v>
      </c>
      <c r="I72" s="29">
        <f t="shared" si="21"/>
        <v>521.0496894409938</v>
      </c>
      <c r="K72" s="17">
        <f t="shared" si="22"/>
        <v>319606</v>
      </c>
      <c r="L72" s="15">
        <f t="shared" si="23"/>
        <v>588</v>
      </c>
      <c r="M72" s="13">
        <f t="shared" si="24"/>
        <v>0.9049339007498003</v>
      </c>
      <c r="N72" s="13">
        <f t="shared" si="25"/>
        <v>0.8260869565217391</v>
      </c>
      <c r="P72" s="13">
        <f t="shared" si="26"/>
        <v>1.095446300907653</v>
      </c>
      <c r="Q72" s="17">
        <f t="shared" si="27"/>
        <v>-15950</v>
      </c>
      <c r="R72" s="15">
        <f t="shared" si="28"/>
        <v>-56</v>
      </c>
      <c r="S72" s="29">
        <f t="shared" si="29"/>
        <v>49.73226544622423</v>
      </c>
    </row>
    <row r="73" spans="1:19" ht="12.75">
      <c r="A73" s="15" t="s">
        <v>115</v>
      </c>
      <c r="C73" s="27" t="s">
        <v>82</v>
      </c>
      <c r="D73" s="17">
        <v>55805</v>
      </c>
      <c r="E73" s="17">
        <v>61018</v>
      </c>
      <c r="F73" s="28">
        <v>40</v>
      </c>
      <c r="G73" s="28">
        <v>50</v>
      </c>
      <c r="H73" s="29">
        <f t="shared" si="20"/>
        <v>1395.125</v>
      </c>
      <c r="I73" s="29">
        <f t="shared" si="21"/>
        <v>1220.36</v>
      </c>
      <c r="K73" s="17">
        <f t="shared" si="22"/>
        <v>116823</v>
      </c>
      <c r="L73" s="15">
        <f t="shared" si="23"/>
        <v>90</v>
      </c>
      <c r="M73" s="13">
        <f t="shared" si="24"/>
        <v>0.9145661935822217</v>
      </c>
      <c r="N73" s="13">
        <f t="shared" si="25"/>
        <v>0.8</v>
      </c>
      <c r="P73" s="13">
        <f t="shared" si="26"/>
        <v>1.143207741977777</v>
      </c>
      <c r="Q73" s="17">
        <f t="shared" si="27"/>
        <v>-5213</v>
      </c>
      <c r="R73" s="15">
        <f t="shared" si="28"/>
        <v>-10</v>
      </c>
      <c r="S73" s="29">
        <f t="shared" si="29"/>
        <v>174.7650000000001</v>
      </c>
    </row>
    <row r="74" spans="1:19" ht="12.75">
      <c r="A74" s="15" t="s">
        <v>107</v>
      </c>
      <c r="C74" s="27" t="s">
        <v>51</v>
      </c>
      <c r="D74" s="17">
        <v>617488</v>
      </c>
      <c r="E74" s="17">
        <v>586006</v>
      </c>
      <c r="F74" s="15">
        <v>478</v>
      </c>
      <c r="G74" s="15">
        <v>516</v>
      </c>
      <c r="H74" s="29">
        <f t="shared" si="20"/>
        <v>1291.81589958159</v>
      </c>
      <c r="I74" s="29">
        <f t="shared" si="21"/>
        <v>1135.6705426356589</v>
      </c>
      <c r="K74" s="17">
        <f t="shared" si="22"/>
        <v>1203494</v>
      </c>
      <c r="L74" s="15">
        <f t="shared" si="23"/>
        <v>994</v>
      </c>
      <c r="M74" s="13">
        <f t="shared" si="24"/>
        <v>1.053722999423214</v>
      </c>
      <c r="N74" s="13">
        <f t="shared" si="25"/>
        <v>0.9263565891472868</v>
      </c>
      <c r="P74" s="13">
        <f t="shared" si="26"/>
        <v>1.1374917734359382</v>
      </c>
      <c r="Q74" s="17">
        <f t="shared" si="27"/>
        <v>31482</v>
      </c>
      <c r="R74" s="15">
        <f t="shared" si="28"/>
        <v>-38</v>
      </c>
      <c r="S74" s="29">
        <f t="shared" si="29"/>
        <v>156.1453569459311</v>
      </c>
    </row>
    <row r="75" spans="1:19" ht="12.75">
      <c r="A75" s="15" t="s">
        <v>115</v>
      </c>
      <c r="C75" s="27" t="s">
        <v>79</v>
      </c>
      <c r="D75" s="17">
        <v>230275</v>
      </c>
      <c r="E75" s="17">
        <v>212923</v>
      </c>
      <c r="F75" s="28">
        <v>177</v>
      </c>
      <c r="G75" s="28">
        <v>191</v>
      </c>
      <c r="H75" s="29">
        <f t="shared" si="20"/>
        <v>1300.9887005649719</v>
      </c>
      <c r="I75" s="29">
        <f t="shared" si="21"/>
        <v>1114.780104712042</v>
      </c>
      <c r="K75" s="17">
        <f t="shared" si="22"/>
        <v>443198</v>
      </c>
      <c r="L75" s="15">
        <f t="shared" si="23"/>
        <v>368</v>
      </c>
      <c r="M75" s="13">
        <f t="shared" si="24"/>
        <v>1.0814942490947432</v>
      </c>
      <c r="N75" s="13">
        <f t="shared" si="25"/>
        <v>0.9267015706806283</v>
      </c>
      <c r="P75" s="13">
        <f t="shared" si="26"/>
        <v>1.167036167102237</v>
      </c>
      <c r="Q75" s="17">
        <f t="shared" si="27"/>
        <v>17352</v>
      </c>
      <c r="R75" s="15">
        <f t="shared" si="28"/>
        <v>-14</v>
      </c>
      <c r="S75" s="29">
        <f t="shared" si="29"/>
        <v>186.20859585292988</v>
      </c>
    </row>
    <row r="76" spans="1:19" ht="12.75">
      <c r="A76" s="15" t="s">
        <v>117</v>
      </c>
      <c r="C76" s="27" t="s">
        <v>35</v>
      </c>
      <c r="D76" s="17">
        <v>26901</v>
      </c>
      <c r="E76" s="17">
        <v>24400</v>
      </c>
      <c r="F76" s="28">
        <v>17</v>
      </c>
      <c r="G76" s="28">
        <v>9</v>
      </c>
      <c r="H76" s="29">
        <f t="shared" si="20"/>
        <v>1582.4117647058824</v>
      </c>
      <c r="I76" s="29">
        <f t="shared" si="21"/>
        <v>2711.1111111111113</v>
      </c>
      <c r="K76" s="17">
        <f t="shared" si="22"/>
        <v>51301</v>
      </c>
      <c r="L76" s="15">
        <f t="shared" si="23"/>
        <v>26</v>
      </c>
      <c r="M76" s="13">
        <f t="shared" si="24"/>
        <v>1.1025</v>
      </c>
      <c r="N76" s="13">
        <f t="shared" si="25"/>
        <v>1.8888888888888888</v>
      </c>
      <c r="P76" s="13">
        <f t="shared" si="26"/>
        <v>0.5836764705882352</v>
      </c>
      <c r="Q76" s="17">
        <f t="shared" si="27"/>
        <v>2501</v>
      </c>
      <c r="R76" s="15">
        <f t="shared" si="28"/>
        <v>8</v>
      </c>
      <c r="S76" s="29">
        <f t="shared" si="29"/>
        <v>-1128.6993464052289</v>
      </c>
    </row>
    <row r="77" spans="1:19" ht="12.75">
      <c r="A77" s="15" t="s">
        <v>111</v>
      </c>
      <c r="C77" s="27" t="s">
        <v>45</v>
      </c>
      <c r="D77" s="17">
        <v>455121</v>
      </c>
      <c r="E77" s="17">
        <v>402933</v>
      </c>
      <c r="F77" s="28">
        <v>748</v>
      </c>
      <c r="G77" s="28">
        <v>645</v>
      </c>
      <c r="H77" s="29">
        <f t="shared" si="20"/>
        <v>608.4505347593583</v>
      </c>
      <c r="I77" s="29">
        <f t="shared" si="21"/>
        <v>624.7023255813954</v>
      </c>
      <c r="K77" s="17">
        <f t="shared" si="22"/>
        <v>858054</v>
      </c>
      <c r="L77" s="15">
        <f t="shared" si="23"/>
        <v>1393</v>
      </c>
      <c r="M77" s="13">
        <f t="shared" si="24"/>
        <v>1.1295202924555696</v>
      </c>
      <c r="N77" s="13">
        <f t="shared" si="25"/>
        <v>1.15968992248062</v>
      </c>
      <c r="P77" s="13">
        <f t="shared" si="26"/>
        <v>0.9739847441628909</v>
      </c>
      <c r="Q77" s="17">
        <f t="shared" si="27"/>
        <v>52188</v>
      </c>
      <c r="R77" s="15">
        <f t="shared" si="28"/>
        <v>103</v>
      </c>
      <c r="S77" s="29">
        <f t="shared" si="29"/>
        <v>-16.251790822037037</v>
      </c>
    </row>
    <row r="78" spans="1:19" ht="12.75">
      <c r="A78" s="15" t="s">
        <v>115</v>
      </c>
      <c r="C78" s="27" t="s">
        <v>84</v>
      </c>
      <c r="D78" s="17">
        <v>1445745</v>
      </c>
      <c r="E78" s="17">
        <v>1178148</v>
      </c>
      <c r="F78" s="28">
        <v>1859</v>
      </c>
      <c r="G78" s="28">
        <v>1421</v>
      </c>
      <c r="H78" s="29">
        <f t="shared" si="20"/>
        <v>777.7003765465304</v>
      </c>
      <c r="I78" s="29">
        <f t="shared" si="21"/>
        <v>829.0978184377199</v>
      </c>
      <c r="K78" s="17">
        <f t="shared" si="22"/>
        <v>2623893</v>
      </c>
      <c r="L78" s="15">
        <f t="shared" si="23"/>
        <v>3280</v>
      </c>
      <c r="M78" s="13">
        <f t="shared" si="24"/>
        <v>1.2271336029089723</v>
      </c>
      <c r="N78" s="13">
        <f t="shared" si="25"/>
        <v>1.3082336382828994</v>
      </c>
      <c r="P78" s="13">
        <f t="shared" si="26"/>
        <v>0.9380079880224045</v>
      </c>
      <c r="Q78" s="17">
        <f t="shared" si="27"/>
        <v>267597</v>
      </c>
      <c r="R78" s="15">
        <f t="shared" si="28"/>
        <v>438</v>
      </c>
      <c r="S78" s="29">
        <f t="shared" si="29"/>
        <v>-51.39744189118949</v>
      </c>
    </row>
    <row r="79" spans="1:19" ht="12.75">
      <c r="A79" s="15" t="s">
        <v>107</v>
      </c>
      <c r="C79" s="27" t="s">
        <v>62</v>
      </c>
      <c r="D79" s="17">
        <v>4030909</v>
      </c>
      <c r="E79" s="17">
        <v>3278730</v>
      </c>
      <c r="F79" s="15">
        <v>2608</v>
      </c>
      <c r="G79" s="28">
        <v>2375</v>
      </c>
      <c r="H79" s="29">
        <f t="shared" si="20"/>
        <v>1545.5939417177915</v>
      </c>
      <c r="I79" s="29">
        <f t="shared" si="21"/>
        <v>1380.5178947368422</v>
      </c>
      <c r="K79" s="17">
        <f t="shared" si="22"/>
        <v>7309639</v>
      </c>
      <c r="L79" s="15">
        <f t="shared" si="23"/>
        <v>4983</v>
      </c>
      <c r="M79" s="13">
        <f t="shared" si="24"/>
        <v>1.2294116929420842</v>
      </c>
      <c r="N79" s="13">
        <f t="shared" si="25"/>
        <v>1.0981052631578947</v>
      </c>
      <c r="P79" s="13">
        <f t="shared" si="26"/>
        <v>1.1195754489023966</v>
      </c>
      <c r="Q79" s="17">
        <f t="shared" si="27"/>
        <v>752179</v>
      </c>
      <c r="R79" s="15">
        <f t="shared" si="28"/>
        <v>233</v>
      </c>
      <c r="S79" s="29">
        <f t="shared" si="29"/>
        <v>165.0760469809493</v>
      </c>
    </row>
    <row r="80" spans="1:19" ht="12.75">
      <c r="A80" s="15" t="s">
        <v>107</v>
      </c>
      <c r="C80" s="27" t="s">
        <v>50</v>
      </c>
      <c r="D80" s="17">
        <v>8981242</v>
      </c>
      <c r="E80" s="17">
        <v>7153852</v>
      </c>
      <c r="F80" s="28">
        <v>6736</v>
      </c>
      <c r="G80" s="28">
        <v>5353</v>
      </c>
      <c r="H80" s="29">
        <f t="shared" si="20"/>
        <v>1333.3197743467933</v>
      </c>
      <c r="I80" s="29">
        <f t="shared" si="21"/>
        <v>1336.4192041845695</v>
      </c>
      <c r="K80" s="17">
        <f t="shared" si="22"/>
        <v>16135094</v>
      </c>
      <c r="L80" s="15">
        <f t="shared" si="23"/>
        <v>12089</v>
      </c>
      <c r="M80" s="13">
        <f t="shared" si="24"/>
        <v>1.2554414041554116</v>
      </c>
      <c r="N80" s="13">
        <f t="shared" si="25"/>
        <v>1.2583597982439754</v>
      </c>
      <c r="P80" s="13">
        <f t="shared" si="26"/>
        <v>0.9976807951965436</v>
      </c>
      <c r="Q80" s="17">
        <f t="shared" si="27"/>
        <v>1827390</v>
      </c>
      <c r="R80" s="15">
        <f t="shared" si="28"/>
        <v>1383</v>
      </c>
      <c r="S80" s="29">
        <f t="shared" si="29"/>
        <v>-3.0994298377761424</v>
      </c>
    </row>
    <row r="81" spans="1:19" ht="12.75">
      <c r="A81" s="15" t="s">
        <v>107</v>
      </c>
      <c r="C81" s="27" t="s">
        <v>30</v>
      </c>
      <c r="D81" s="17">
        <v>560193</v>
      </c>
      <c r="E81" s="17">
        <v>444163</v>
      </c>
      <c r="F81" s="28">
        <v>652</v>
      </c>
      <c r="G81" s="28">
        <v>745</v>
      </c>
      <c r="H81" s="29">
        <f t="shared" si="20"/>
        <v>859.1917177914111</v>
      </c>
      <c r="I81" s="29">
        <f t="shared" si="21"/>
        <v>596.1919463087248</v>
      </c>
      <c r="K81" s="17">
        <f t="shared" si="22"/>
        <v>1004356</v>
      </c>
      <c r="L81" s="15">
        <f t="shared" si="23"/>
        <v>1397</v>
      </c>
      <c r="M81" s="13">
        <f t="shared" si="24"/>
        <v>1.2612329257502313</v>
      </c>
      <c r="N81" s="13">
        <f t="shared" si="25"/>
        <v>0.8751677852348994</v>
      </c>
      <c r="P81" s="13">
        <f t="shared" si="26"/>
        <v>1.4411327142391448</v>
      </c>
      <c r="Q81" s="17">
        <f t="shared" si="27"/>
        <v>116030</v>
      </c>
      <c r="R81" s="15">
        <f t="shared" si="28"/>
        <v>-93</v>
      </c>
      <c r="S81" s="29">
        <f t="shared" si="29"/>
        <v>262.99977148268624</v>
      </c>
    </row>
    <row r="82" spans="1:19" ht="12.75">
      <c r="A82" s="15" t="s">
        <v>113</v>
      </c>
      <c r="C82" s="27" t="s">
        <v>102</v>
      </c>
      <c r="D82" s="17">
        <v>28869</v>
      </c>
      <c r="E82" s="17">
        <v>22617</v>
      </c>
      <c r="F82" s="28">
        <v>64</v>
      </c>
      <c r="G82" s="28">
        <v>45</v>
      </c>
      <c r="H82" s="29">
        <f t="shared" si="20"/>
        <v>451.078125</v>
      </c>
      <c r="I82" s="29">
        <f t="shared" si="21"/>
        <v>502.6</v>
      </c>
      <c r="K82" s="17">
        <f t="shared" si="22"/>
        <v>51486</v>
      </c>
      <c r="L82" s="15">
        <f t="shared" si="23"/>
        <v>109</v>
      </c>
      <c r="M82" s="13">
        <f t="shared" si="24"/>
        <v>1.276429234646505</v>
      </c>
      <c r="N82" s="13">
        <f t="shared" si="25"/>
        <v>1.4222222222222223</v>
      </c>
      <c r="P82" s="13">
        <f t="shared" si="26"/>
        <v>0.8974893056108236</v>
      </c>
      <c r="Q82" s="17">
        <f t="shared" si="27"/>
        <v>6252</v>
      </c>
      <c r="R82" s="15">
        <f t="shared" si="28"/>
        <v>19</v>
      </c>
      <c r="S82" s="29">
        <f t="shared" si="29"/>
        <v>-51.52187500000002</v>
      </c>
    </row>
    <row r="83" spans="1:19" ht="12.75">
      <c r="A83" s="15" t="s">
        <v>115</v>
      </c>
      <c r="C83" s="27" t="s">
        <v>99</v>
      </c>
      <c r="D83" s="17">
        <v>204065</v>
      </c>
      <c r="E83" s="17">
        <v>159011</v>
      </c>
      <c r="F83" s="28">
        <v>230</v>
      </c>
      <c r="G83" s="28">
        <v>187</v>
      </c>
      <c r="H83" s="29">
        <f t="shared" si="20"/>
        <v>887.2391304347826</v>
      </c>
      <c r="I83" s="29">
        <f t="shared" si="21"/>
        <v>850.3262032085562</v>
      </c>
      <c r="K83" s="17">
        <f t="shared" si="22"/>
        <v>363076</v>
      </c>
      <c r="L83" s="15">
        <f t="shared" si="23"/>
        <v>417</v>
      </c>
      <c r="M83" s="13">
        <f t="shared" si="24"/>
        <v>1.283338888504569</v>
      </c>
      <c r="N83" s="13">
        <f t="shared" si="25"/>
        <v>1.2299465240641712</v>
      </c>
      <c r="P83" s="13">
        <f t="shared" si="26"/>
        <v>1.0434103136971928</v>
      </c>
      <c r="Q83" s="17">
        <f t="shared" si="27"/>
        <v>45054</v>
      </c>
      <c r="R83" s="15">
        <f t="shared" si="28"/>
        <v>43</v>
      </c>
      <c r="S83" s="29">
        <f t="shared" si="29"/>
        <v>36.91292722622643</v>
      </c>
    </row>
    <row r="84" spans="1:19" ht="12.75">
      <c r="A84" s="15" t="s">
        <v>115</v>
      </c>
      <c r="C84" s="27" t="s">
        <v>22</v>
      </c>
      <c r="D84" s="17">
        <v>583028</v>
      </c>
      <c r="E84" s="17">
        <v>437859</v>
      </c>
      <c r="F84" s="28">
        <v>574</v>
      </c>
      <c r="G84" s="28">
        <v>436</v>
      </c>
      <c r="H84" s="29">
        <f t="shared" si="20"/>
        <v>1015.7282229965157</v>
      </c>
      <c r="I84" s="29">
        <f t="shared" si="21"/>
        <v>1004.2637614678899</v>
      </c>
      <c r="K84" s="17">
        <f t="shared" si="22"/>
        <v>1020887</v>
      </c>
      <c r="L84" s="15">
        <f t="shared" si="23"/>
        <v>1010</v>
      </c>
      <c r="M84" s="13">
        <f t="shared" si="24"/>
        <v>1.331542802591702</v>
      </c>
      <c r="N84" s="13">
        <f t="shared" si="25"/>
        <v>1.31651376146789</v>
      </c>
      <c r="P84" s="13">
        <f t="shared" si="26"/>
        <v>1.0114157873344634</v>
      </c>
      <c r="Q84" s="17">
        <f t="shared" si="27"/>
        <v>145169</v>
      </c>
      <c r="R84" s="15">
        <f t="shared" si="28"/>
        <v>138</v>
      </c>
      <c r="S84" s="29">
        <f t="shared" si="29"/>
        <v>11.464461528625748</v>
      </c>
    </row>
    <row r="85" spans="1:19" ht="12.75">
      <c r="A85" s="15" t="s">
        <v>112</v>
      </c>
      <c r="C85" s="27" t="s">
        <v>40</v>
      </c>
      <c r="D85" s="17">
        <v>100642</v>
      </c>
      <c r="E85" s="17">
        <v>74833</v>
      </c>
      <c r="F85" s="28">
        <v>205</v>
      </c>
      <c r="G85" s="28">
        <v>149</v>
      </c>
      <c r="H85" s="29">
        <f t="shared" si="20"/>
        <v>490.93658536585366</v>
      </c>
      <c r="I85" s="29">
        <f t="shared" si="21"/>
        <v>502.23489932885906</v>
      </c>
      <c r="K85" s="17">
        <f t="shared" si="22"/>
        <v>175475</v>
      </c>
      <c r="L85" s="15">
        <f t="shared" si="23"/>
        <v>354</v>
      </c>
      <c r="M85" s="13">
        <f t="shared" si="24"/>
        <v>1.3448879505031204</v>
      </c>
      <c r="N85" s="13">
        <f t="shared" si="25"/>
        <v>1.3758389261744965</v>
      </c>
      <c r="P85" s="13">
        <f t="shared" si="26"/>
        <v>0.9775039249998289</v>
      </c>
      <c r="Q85" s="17">
        <f t="shared" si="27"/>
        <v>25809</v>
      </c>
      <c r="R85" s="15">
        <f t="shared" si="28"/>
        <v>56</v>
      </c>
      <c r="S85" s="29">
        <f t="shared" si="29"/>
        <v>-11.298313963005398</v>
      </c>
    </row>
    <row r="86" spans="1:19" ht="12.75">
      <c r="A86" s="15" t="s">
        <v>115</v>
      </c>
      <c r="C86" s="27" t="s">
        <v>74</v>
      </c>
      <c r="D86" s="17">
        <v>232493</v>
      </c>
      <c r="E86" s="17">
        <v>164363</v>
      </c>
      <c r="F86" s="28">
        <v>205</v>
      </c>
      <c r="G86" s="28">
        <v>167</v>
      </c>
      <c r="H86" s="29">
        <f t="shared" si="20"/>
        <v>1134.1121951219511</v>
      </c>
      <c r="I86" s="29">
        <f t="shared" si="21"/>
        <v>984.2095808383234</v>
      </c>
      <c r="K86" s="17">
        <f t="shared" si="22"/>
        <v>396856</v>
      </c>
      <c r="L86" s="15">
        <f t="shared" si="23"/>
        <v>372</v>
      </c>
      <c r="M86" s="13">
        <f t="shared" si="24"/>
        <v>1.414509348210972</v>
      </c>
      <c r="N86" s="13">
        <f t="shared" si="25"/>
        <v>1.2275449101796407</v>
      </c>
      <c r="P86" s="13">
        <f t="shared" si="26"/>
        <v>1.1523076153718648</v>
      </c>
      <c r="Q86" s="17">
        <f t="shared" si="27"/>
        <v>68130</v>
      </c>
      <c r="R86" s="15">
        <f t="shared" si="28"/>
        <v>38</v>
      </c>
      <c r="S86" s="29">
        <f t="shared" si="29"/>
        <v>149.9026142836277</v>
      </c>
    </row>
    <row r="87" spans="1:19" ht="12.75">
      <c r="A87" s="15" t="s">
        <v>108</v>
      </c>
      <c r="C87" s="27" t="s">
        <v>18</v>
      </c>
      <c r="D87" s="17">
        <v>28370</v>
      </c>
      <c r="E87" s="17">
        <v>19566</v>
      </c>
      <c r="F87" s="15">
        <v>69</v>
      </c>
      <c r="G87" s="15">
        <v>39</v>
      </c>
      <c r="H87" s="29">
        <f t="shared" si="20"/>
        <v>411.15942028985506</v>
      </c>
      <c r="I87" s="29">
        <f t="shared" si="21"/>
        <v>501.6923076923077</v>
      </c>
      <c r="K87" s="17">
        <f t="shared" si="22"/>
        <v>47936</v>
      </c>
      <c r="L87" s="15">
        <f t="shared" si="23"/>
        <v>108</v>
      </c>
      <c r="M87" s="13">
        <f t="shared" si="24"/>
        <v>1.4499642236532762</v>
      </c>
      <c r="N87" s="13">
        <f t="shared" si="25"/>
        <v>1.7692307692307692</v>
      </c>
      <c r="P87" s="13">
        <f t="shared" si="26"/>
        <v>0.8195449959779386</v>
      </c>
      <c r="Q87" s="17">
        <f t="shared" si="27"/>
        <v>8804</v>
      </c>
      <c r="R87" s="15">
        <f t="shared" si="28"/>
        <v>30</v>
      </c>
      <c r="S87" s="29">
        <f t="shared" si="29"/>
        <v>-90.53288740245262</v>
      </c>
    </row>
    <row r="88" spans="1:19" ht="12.75">
      <c r="A88" s="15" t="s">
        <v>108</v>
      </c>
      <c r="C88" s="27" t="s">
        <v>11</v>
      </c>
      <c r="D88" s="17">
        <v>80282</v>
      </c>
      <c r="E88" s="17">
        <v>49029</v>
      </c>
      <c r="F88" s="15">
        <v>150</v>
      </c>
      <c r="G88" s="15">
        <v>99</v>
      </c>
      <c r="H88" s="29">
        <f t="shared" si="20"/>
        <v>535.2133333333334</v>
      </c>
      <c r="I88" s="29">
        <f t="shared" si="21"/>
        <v>495.24242424242425</v>
      </c>
      <c r="K88" s="17">
        <f t="shared" si="22"/>
        <v>129311</v>
      </c>
      <c r="L88" s="15">
        <f t="shared" si="23"/>
        <v>249</v>
      </c>
      <c r="M88" s="13">
        <f t="shared" si="24"/>
        <v>1.637439066674825</v>
      </c>
      <c r="N88" s="13">
        <f t="shared" si="25"/>
        <v>1.5151515151515151</v>
      </c>
      <c r="P88" s="13">
        <f t="shared" si="26"/>
        <v>1.0807097840053845</v>
      </c>
      <c r="Q88" s="17">
        <f t="shared" si="27"/>
        <v>31253</v>
      </c>
      <c r="R88" s="15">
        <f t="shared" si="28"/>
        <v>51</v>
      </c>
      <c r="S88" s="29">
        <f t="shared" si="29"/>
        <v>39.97090909090912</v>
      </c>
    </row>
    <row r="89" spans="1:19" ht="12.75">
      <c r="A89" s="15" t="s">
        <v>115</v>
      </c>
      <c r="C89" s="27" t="s">
        <v>75</v>
      </c>
      <c r="D89" s="17">
        <v>188583</v>
      </c>
      <c r="E89" s="17">
        <v>91618</v>
      </c>
      <c r="F89" s="28">
        <v>113</v>
      </c>
      <c r="G89" s="28">
        <v>64</v>
      </c>
      <c r="H89" s="29">
        <f t="shared" si="20"/>
        <v>1668.8761061946902</v>
      </c>
      <c r="I89" s="29">
        <f t="shared" si="21"/>
        <v>1431.53125</v>
      </c>
      <c r="K89" s="17">
        <f t="shared" si="22"/>
        <v>280201</v>
      </c>
      <c r="L89" s="15">
        <f t="shared" si="23"/>
        <v>177</v>
      </c>
      <c r="M89" s="13">
        <f t="shared" si="24"/>
        <v>2.0583618939509702</v>
      </c>
      <c r="N89" s="13">
        <f t="shared" si="25"/>
        <v>1.765625</v>
      </c>
      <c r="P89" s="13">
        <f t="shared" si="26"/>
        <v>1.1657978868394876</v>
      </c>
      <c r="Q89" s="17">
        <f t="shared" si="27"/>
        <v>96965</v>
      </c>
      <c r="R89" s="15">
        <f t="shared" si="28"/>
        <v>49</v>
      </c>
      <c r="S89" s="29">
        <f t="shared" si="29"/>
        <v>237.34485619469024</v>
      </c>
    </row>
    <row r="90" spans="1:19" ht="12.75">
      <c r="A90" s="15" t="s">
        <v>111</v>
      </c>
      <c r="C90" s="27" t="s">
        <v>55</v>
      </c>
      <c r="D90" s="17">
        <v>989914</v>
      </c>
      <c r="E90" s="17">
        <v>363047</v>
      </c>
      <c r="F90" s="28">
        <v>905</v>
      </c>
      <c r="G90" s="28">
        <v>391</v>
      </c>
      <c r="H90" s="29">
        <f t="shared" si="20"/>
        <v>1093.8276243093924</v>
      </c>
      <c r="I90" s="29">
        <f t="shared" si="21"/>
        <v>928.5089514066497</v>
      </c>
      <c r="K90" s="17">
        <f t="shared" si="22"/>
        <v>1352961</v>
      </c>
      <c r="L90" s="15">
        <f t="shared" si="23"/>
        <v>1296</v>
      </c>
      <c r="M90" s="13">
        <f t="shared" si="24"/>
        <v>2.7266827711012622</v>
      </c>
      <c r="N90" s="13">
        <f t="shared" si="25"/>
        <v>2.3145780051150897</v>
      </c>
      <c r="P90" s="13">
        <f t="shared" si="26"/>
        <v>1.1780474734813189</v>
      </c>
      <c r="Q90" s="17">
        <f t="shared" si="27"/>
        <v>626867</v>
      </c>
      <c r="R90" s="15">
        <f t="shared" si="28"/>
        <v>514</v>
      </c>
      <c r="S90" s="29">
        <f t="shared" si="29"/>
        <v>165.31867290274272</v>
      </c>
    </row>
    <row r="91" spans="1:19" ht="12.75">
      <c r="A91" s="15" t="s">
        <v>115</v>
      </c>
      <c r="C91" s="27" t="s">
        <v>71</v>
      </c>
      <c r="D91" s="17">
        <v>286349</v>
      </c>
      <c r="E91" s="17">
        <v>100491</v>
      </c>
      <c r="F91" s="28">
        <v>269</v>
      </c>
      <c r="G91" s="28">
        <v>87</v>
      </c>
      <c r="H91" s="29">
        <f t="shared" si="20"/>
        <v>1064.4944237918216</v>
      </c>
      <c r="I91" s="29">
        <f t="shared" si="21"/>
        <v>1155.0689655172414</v>
      </c>
      <c r="K91" s="17">
        <f t="shared" si="22"/>
        <v>386840</v>
      </c>
      <c r="L91" s="15">
        <f t="shared" si="23"/>
        <v>356</v>
      </c>
      <c r="M91" s="13">
        <f t="shared" si="24"/>
        <v>2.84949896010588</v>
      </c>
      <c r="N91" s="13">
        <f t="shared" si="25"/>
        <v>3.0919540229885056</v>
      </c>
      <c r="P91" s="13">
        <f t="shared" si="26"/>
        <v>0.9215851655361026</v>
      </c>
      <c r="Q91" s="17">
        <f t="shared" si="27"/>
        <v>185858</v>
      </c>
      <c r="R91" s="15">
        <f t="shared" si="28"/>
        <v>182</v>
      </c>
      <c r="S91" s="29">
        <f t="shared" si="29"/>
        <v>-90.57454172541975</v>
      </c>
    </row>
    <row r="92" spans="1:19" ht="12.75">
      <c r="A92" s="15" t="s">
        <v>115</v>
      </c>
      <c r="C92" s="27" t="s">
        <v>85</v>
      </c>
      <c r="D92" s="17">
        <v>266586</v>
      </c>
      <c r="E92" s="17">
        <v>90531</v>
      </c>
      <c r="F92" s="28">
        <v>275</v>
      </c>
      <c r="G92" s="28">
        <v>88</v>
      </c>
      <c r="H92" s="29">
        <f t="shared" si="20"/>
        <v>969.4036363636363</v>
      </c>
      <c r="I92" s="29">
        <f t="shared" si="21"/>
        <v>1028.7613636363637</v>
      </c>
      <c r="K92" s="17">
        <f t="shared" si="22"/>
        <v>357117</v>
      </c>
      <c r="L92" s="15">
        <f t="shared" si="23"/>
        <v>363</v>
      </c>
      <c r="M92" s="13">
        <f t="shared" si="24"/>
        <v>2.944692978095901</v>
      </c>
      <c r="N92" s="13">
        <f t="shared" si="25"/>
        <v>3.125</v>
      </c>
      <c r="P92" s="13">
        <f t="shared" si="26"/>
        <v>0.9423017529906882</v>
      </c>
      <c r="Q92" s="17">
        <f t="shared" si="27"/>
        <v>176055</v>
      </c>
      <c r="R92" s="15">
        <f t="shared" si="28"/>
        <v>187</v>
      </c>
      <c r="S92" s="29">
        <f t="shared" si="29"/>
        <v>-59.3577272727274</v>
      </c>
    </row>
    <row r="93" spans="1:19" ht="12.75">
      <c r="A93" s="15" t="s">
        <v>111</v>
      </c>
      <c r="C93" s="27" t="s">
        <v>86</v>
      </c>
      <c r="D93" s="17">
        <v>1129981</v>
      </c>
      <c r="E93" s="17">
        <v>298537</v>
      </c>
      <c r="F93" s="28">
        <v>1031</v>
      </c>
      <c r="G93" s="28">
        <v>234</v>
      </c>
      <c r="H93" s="29">
        <f t="shared" si="20"/>
        <v>1096.0048496605239</v>
      </c>
      <c r="I93" s="29">
        <f t="shared" si="21"/>
        <v>1275.7991452991453</v>
      </c>
      <c r="K93" s="17">
        <f t="shared" si="22"/>
        <v>1428518</v>
      </c>
      <c r="L93" s="15">
        <f t="shared" si="23"/>
        <v>1265</v>
      </c>
      <c r="M93" s="13">
        <f t="shared" si="24"/>
        <v>3.7850618181330957</v>
      </c>
      <c r="N93" s="13">
        <f t="shared" si="25"/>
        <v>4.405982905982906</v>
      </c>
      <c r="P93" s="13">
        <f t="shared" si="26"/>
        <v>0.8590731963561052</v>
      </c>
      <c r="Q93" s="17">
        <f t="shared" si="27"/>
        <v>831444</v>
      </c>
      <c r="R93" s="15">
        <f t="shared" si="28"/>
        <v>797</v>
      </c>
      <c r="S93" s="29">
        <f t="shared" si="29"/>
        <v>-179.7942956386214</v>
      </c>
    </row>
    <row r="94" spans="1:19" ht="12.75">
      <c r="A94" s="15" t="s">
        <v>111</v>
      </c>
      <c r="C94" s="27" t="s">
        <v>90</v>
      </c>
      <c r="D94" s="17">
        <v>46949</v>
      </c>
      <c r="E94" s="17">
        <v>6118</v>
      </c>
      <c r="F94" s="28">
        <v>43</v>
      </c>
      <c r="G94" s="28">
        <v>12</v>
      </c>
      <c r="H94" s="29">
        <f t="shared" si="20"/>
        <v>1091.8372093023256</v>
      </c>
      <c r="I94" s="29">
        <f t="shared" si="21"/>
        <v>509.8333333333333</v>
      </c>
      <c r="K94" s="17">
        <f t="shared" si="22"/>
        <v>53067</v>
      </c>
      <c r="L94" s="15">
        <f t="shared" si="23"/>
        <v>55</v>
      </c>
      <c r="M94" s="13">
        <f t="shared" si="24"/>
        <v>7.673913043478261</v>
      </c>
      <c r="N94" s="13">
        <f t="shared" si="25"/>
        <v>3.5833333333333335</v>
      </c>
      <c r="P94" s="13">
        <f t="shared" si="26"/>
        <v>2.141557128412538</v>
      </c>
      <c r="Q94" s="17">
        <f t="shared" si="27"/>
        <v>40831</v>
      </c>
      <c r="R94" s="15">
        <f t="shared" si="28"/>
        <v>31</v>
      </c>
      <c r="S94" s="29">
        <f t="shared" si="29"/>
        <v>582.0038759689924</v>
      </c>
    </row>
  </sheetData>
  <sheetProtection/>
  <conditionalFormatting sqref="R1:R65536">
    <cfRule type="cellIs" priority="1" dxfId="0" operator="lessThan" stopIfTrue="1">
      <formula>0</formula>
    </cfRule>
  </conditionalFormatting>
  <conditionalFormatting sqref="M1:P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activeCellId="1" sqref="B5:B24 C5:D2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9" customWidth="1"/>
    <col min="11" max="11" width="9.421875" style="0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s="9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8" t="s">
        <v>53</v>
      </c>
      <c r="K4" s="1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117</v>
      </c>
      <c r="B5" s="4" t="s">
        <v>101</v>
      </c>
      <c r="C5" s="2">
        <v>24913294</v>
      </c>
      <c r="D5" s="2">
        <v>110267373</v>
      </c>
      <c r="E5" s="5">
        <v>17694</v>
      </c>
      <c r="F5" s="5">
        <v>67085</v>
      </c>
      <c r="G5" s="3">
        <f aca="true" t="shared" si="0" ref="G5:G23">C5/E5</f>
        <v>1408.0080253193173</v>
      </c>
      <c r="H5" s="3">
        <f aca="true" t="shared" si="1" ref="H5:H23">D5/F5</f>
        <v>1643.6964000894388</v>
      </c>
      <c r="J5" s="10">
        <f aca="true" t="shared" si="2" ref="J5:J23">SUM(C5:D5)</f>
        <v>135180667</v>
      </c>
      <c r="K5">
        <f aca="true" t="shared" si="3" ref="K5:K23">SUM(E5:F5)</f>
        <v>84779</v>
      </c>
      <c r="L5" s="6">
        <f aca="true" t="shared" si="4" ref="L5:L36">C5/D5</f>
        <v>0.2259353181471005</v>
      </c>
      <c r="M5" s="6">
        <f aca="true" t="shared" si="5" ref="M5:M36">E5/F5</f>
        <v>0.26375493776552134</v>
      </c>
      <c r="N5" s="6">
        <f aca="true" t="shared" si="6" ref="N5:N36">G5/H5</f>
        <v>0.8566107617213878</v>
      </c>
      <c r="O5" s="2">
        <f aca="true" t="shared" si="7" ref="O5:O36">C5-D5</f>
        <v>-85354079</v>
      </c>
      <c r="P5">
        <f aca="true" t="shared" si="8" ref="P5:P36">E5-F5</f>
        <v>-49391</v>
      </c>
      <c r="Q5" s="3">
        <f aca="true" t="shared" si="9" ref="Q5:Q36">G5-H5</f>
        <v>-235.68837477012153</v>
      </c>
    </row>
    <row r="6" spans="1:17" ht="12.75">
      <c r="A6" t="s">
        <v>118</v>
      </c>
      <c r="B6" s="4" t="s">
        <v>31</v>
      </c>
      <c r="C6" s="2">
        <v>53927551</v>
      </c>
      <c r="D6" s="2">
        <v>35153412</v>
      </c>
      <c r="E6" s="5">
        <v>28615</v>
      </c>
      <c r="F6" s="5">
        <v>19051</v>
      </c>
      <c r="G6" s="3">
        <f t="shared" si="0"/>
        <v>1884.590284815656</v>
      </c>
      <c r="H6" s="3">
        <f t="shared" si="1"/>
        <v>1845.2266022780957</v>
      </c>
      <c r="J6" s="10">
        <f t="shared" si="2"/>
        <v>89080963</v>
      </c>
      <c r="K6">
        <f t="shared" si="3"/>
        <v>47666</v>
      </c>
      <c r="L6" s="6">
        <f t="shared" si="4"/>
        <v>1.5340630661968175</v>
      </c>
      <c r="M6" s="6">
        <f t="shared" si="5"/>
        <v>1.5020208912917956</v>
      </c>
      <c r="N6" s="6">
        <f t="shared" si="6"/>
        <v>1.021332709212496</v>
      </c>
      <c r="O6" s="2">
        <f t="shared" si="7"/>
        <v>18774139</v>
      </c>
      <c r="P6">
        <f t="shared" si="8"/>
        <v>9564</v>
      </c>
      <c r="Q6" s="3">
        <f t="shared" si="9"/>
        <v>39.36368253756041</v>
      </c>
    </row>
    <row r="7" spans="1:17" ht="12.75">
      <c r="A7" t="s">
        <v>107</v>
      </c>
      <c r="B7" s="4" t="s">
        <v>60</v>
      </c>
      <c r="C7" s="2">
        <v>22641531</v>
      </c>
      <c r="D7" s="2">
        <v>17562953</v>
      </c>
      <c r="E7" s="5">
        <v>11774</v>
      </c>
      <c r="F7" s="5">
        <v>9140</v>
      </c>
      <c r="G7" s="3">
        <f t="shared" si="0"/>
        <v>1923.0109563444878</v>
      </c>
      <c r="H7" s="3">
        <f t="shared" si="1"/>
        <v>1921.5484682713347</v>
      </c>
      <c r="J7" s="10">
        <f t="shared" si="2"/>
        <v>40204484</v>
      </c>
      <c r="K7">
        <f t="shared" si="3"/>
        <v>20914</v>
      </c>
      <c r="L7" s="6">
        <f t="shared" si="4"/>
        <v>1.2891642424824572</v>
      </c>
      <c r="M7" s="6">
        <f t="shared" si="5"/>
        <v>1.2881838074398249</v>
      </c>
      <c r="N7" s="6">
        <f t="shared" si="6"/>
        <v>1.0007610987166349</v>
      </c>
      <c r="O7" s="2">
        <f t="shared" si="7"/>
        <v>5078578</v>
      </c>
      <c r="P7">
        <f t="shared" si="8"/>
        <v>2634</v>
      </c>
      <c r="Q7" s="3">
        <f t="shared" si="9"/>
        <v>1.4624880731530538</v>
      </c>
    </row>
    <row r="8" spans="1:17" ht="12.75">
      <c r="A8" t="s">
        <v>107</v>
      </c>
      <c r="B8" s="4" t="s">
        <v>10</v>
      </c>
      <c r="C8" s="2">
        <v>18299510</v>
      </c>
      <c r="D8" s="2">
        <v>12744206</v>
      </c>
      <c r="E8" s="5">
        <v>8720</v>
      </c>
      <c r="F8" s="5">
        <v>6832</v>
      </c>
      <c r="G8" s="3">
        <f t="shared" si="0"/>
        <v>2098.5676605504586</v>
      </c>
      <c r="H8" s="3">
        <f t="shared" si="1"/>
        <v>1865.3697306791569</v>
      </c>
      <c r="J8" s="10">
        <f t="shared" si="2"/>
        <v>31043716</v>
      </c>
      <c r="K8">
        <f t="shared" si="3"/>
        <v>15552</v>
      </c>
      <c r="L8" s="6">
        <f t="shared" si="4"/>
        <v>1.4359082080123313</v>
      </c>
      <c r="M8" s="6">
        <f t="shared" si="5"/>
        <v>1.2763466042154568</v>
      </c>
      <c r="N8" s="6">
        <f t="shared" si="6"/>
        <v>1.1250143207729641</v>
      </c>
      <c r="O8" s="2">
        <f t="shared" si="7"/>
        <v>5555304</v>
      </c>
      <c r="P8">
        <f t="shared" si="8"/>
        <v>1888</v>
      </c>
      <c r="Q8" s="3">
        <f t="shared" si="9"/>
        <v>233.19792987130177</v>
      </c>
    </row>
    <row r="9" spans="1:17" ht="12.75">
      <c r="A9" t="s">
        <v>115</v>
      </c>
      <c r="B9" s="4" t="s">
        <v>80</v>
      </c>
      <c r="C9" s="2">
        <v>11514008</v>
      </c>
      <c r="D9" s="2">
        <v>18948193</v>
      </c>
      <c r="E9" s="5">
        <v>11207</v>
      </c>
      <c r="F9" s="5">
        <v>19052</v>
      </c>
      <c r="G9" s="3">
        <f t="shared" si="0"/>
        <v>1027.3943071294727</v>
      </c>
      <c r="H9" s="3">
        <f t="shared" si="1"/>
        <v>994.5513856812933</v>
      </c>
      <c r="J9" s="10">
        <f t="shared" si="2"/>
        <v>30462201</v>
      </c>
      <c r="K9">
        <f t="shared" si="3"/>
        <v>30259</v>
      </c>
      <c r="L9" s="6">
        <f t="shared" si="4"/>
        <v>0.6076573106469836</v>
      </c>
      <c r="M9" s="6">
        <f t="shared" si="5"/>
        <v>0.5882322065924838</v>
      </c>
      <c r="N9" s="6">
        <f t="shared" si="6"/>
        <v>1.0330228502227476</v>
      </c>
      <c r="O9" s="2">
        <f t="shared" si="7"/>
        <v>-7434185</v>
      </c>
      <c r="P9">
        <f t="shared" si="8"/>
        <v>-7845</v>
      </c>
      <c r="Q9" s="3">
        <f t="shared" si="9"/>
        <v>32.84292144817948</v>
      </c>
    </row>
    <row r="10" spans="1:17" ht="12.75">
      <c r="A10" t="s">
        <v>107</v>
      </c>
      <c r="B10" s="4" t="s">
        <v>52</v>
      </c>
      <c r="C10" s="2">
        <v>7964504</v>
      </c>
      <c r="D10" s="2">
        <v>18056127</v>
      </c>
      <c r="E10">
        <v>6607</v>
      </c>
      <c r="F10" s="5">
        <v>16075</v>
      </c>
      <c r="G10" s="3">
        <f t="shared" si="0"/>
        <v>1205.4645073406994</v>
      </c>
      <c r="H10" s="3">
        <f t="shared" si="1"/>
        <v>1123.2427371695178</v>
      </c>
      <c r="J10" s="10">
        <f t="shared" si="2"/>
        <v>26020631</v>
      </c>
      <c r="K10">
        <f t="shared" si="3"/>
        <v>22682</v>
      </c>
      <c r="L10" s="6">
        <f t="shared" si="4"/>
        <v>0.4410970303875244</v>
      </c>
      <c r="M10" s="6">
        <f t="shared" si="5"/>
        <v>0.41101088646967343</v>
      </c>
      <c r="N10" s="6">
        <f t="shared" si="6"/>
        <v>1.073200357723544</v>
      </c>
      <c r="O10" s="2">
        <f t="shared" si="7"/>
        <v>-10091623</v>
      </c>
      <c r="P10">
        <f t="shared" si="8"/>
        <v>-9468</v>
      </c>
      <c r="Q10" s="3">
        <f t="shared" si="9"/>
        <v>82.22177017118156</v>
      </c>
    </row>
    <row r="11" spans="1:17" ht="12.75">
      <c r="A11" t="s">
        <v>107</v>
      </c>
      <c r="B11" s="4" t="s">
        <v>50</v>
      </c>
      <c r="C11" s="2">
        <v>8981242</v>
      </c>
      <c r="D11" s="2">
        <v>7153852</v>
      </c>
      <c r="E11" s="5">
        <v>6736</v>
      </c>
      <c r="F11" s="5">
        <v>5353</v>
      </c>
      <c r="G11" s="3">
        <f t="shared" si="0"/>
        <v>1333.3197743467933</v>
      </c>
      <c r="H11" s="3">
        <f t="shared" si="1"/>
        <v>1336.4192041845695</v>
      </c>
      <c r="J11" s="10">
        <f t="shared" si="2"/>
        <v>16135094</v>
      </c>
      <c r="K11">
        <f t="shared" si="3"/>
        <v>12089</v>
      </c>
      <c r="L11" s="6">
        <f t="shared" si="4"/>
        <v>1.2554414041554116</v>
      </c>
      <c r="M11" s="6">
        <f t="shared" si="5"/>
        <v>1.2583597982439754</v>
      </c>
      <c r="N11" s="6">
        <f t="shared" si="6"/>
        <v>0.9976807951965436</v>
      </c>
      <c r="O11" s="2">
        <f t="shared" si="7"/>
        <v>1827390</v>
      </c>
      <c r="P11">
        <f t="shared" si="8"/>
        <v>1383</v>
      </c>
      <c r="Q11" s="3">
        <f t="shared" si="9"/>
        <v>-3.0994298377761424</v>
      </c>
    </row>
    <row r="12" spans="1:17" ht="12.75">
      <c r="A12" t="s">
        <v>107</v>
      </c>
      <c r="B12" s="4" t="s">
        <v>49</v>
      </c>
      <c r="C12" s="2">
        <v>3600009</v>
      </c>
      <c r="D12" s="2">
        <v>11985475</v>
      </c>
      <c r="E12" s="5">
        <v>1958</v>
      </c>
      <c r="F12" s="5">
        <v>5919</v>
      </c>
      <c r="G12" s="3">
        <f t="shared" si="0"/>
        <v>1838.6154239019409</v>
      </c>
      <c r="H12" s="3">
        <f t="shared" si="1"/>
        <v>2024.9155262713296</v>
      </c>
      <c r="J12" s="10">
        <f t="shared" si="2"/>
        <v>15585484</v>
      </c>
      <c r="K12">
        <f t="shared" si="3"/>
        <v>7877</v>
      </c>
      <c r="L12" s="6">
        <f t="shared" si="4"/>
        <v>0.300364315974127</v>
      </c>
      <c r="M12" s="6">
        <f t="shared" si="5"/>
        <v>0.3307991214732218</v>
      </c>
      <c r="N12" s="6">
        <f t="shared" si="6"/>
        <v>0.9079961114662196</v>
      </c>
      <c r="O12" s="2">
        <f t="shared" si="7"/>
        <v>-8385466</v>
      </c>
      <c r="P12">
        <f t="shared" si="8"/>
        <v>-3961</v>
      </c>
      <c r="Q12" s="3">
        <f t="shared" si="9"/>
        <v>-186.3001023693887</v>
      </c>
    </row>
    <row r="13" spans="1:17" ht="12.75">
      <c r="A13" t="s">
        <v>109</v>
      </c>
      <c r="B13" s="4" t="s">
        <v>26</v>
      </c>
      <c r="C13" s="2">
        <v>947808</v>
      </c>
      <c r="D13" s="2">
        <v>13150754</v>
      </c>
      <c r="E13" s="5">
        <v>1139</v>
      </c>
      <c r="F13" s="5">
        <v>16000</v>
      </c>
      <c r="G13" s="3">
        <f t="shared" si="0"/>
        <v>832.1404741000878</v>
      </c>
      <c r="H13" s="3">
        <f t="shared" si="1"/>
        <v>821.922125</v>
      </c>
      <c r="J13" s="10">
        <f t="shared" si="2"/>
        <v>14098562</v>
      </c>
      <c r="K13">
        <f t="shared" si="3"/>
        <v>17139</v>
      </c>
      <c r="L13" s="6">
        <f t="shared" si="4"/>
        <v>0.0720725214691112</v>
      </c>
      <c r="M13" s="6">
        <f t="shared" si="5"/>
        <v>0.0711875</v>
      </c>
      <c r="N13" s="6">
        <f t="shared" si="6"/>
        <v>1.0124322594431774</v>
      </c>
      <c r="O13" s="2">
        <f t="shared" si="7"/>
        <v>-12202946</v>
      </c>
      <c r="P13">
        <f t="shared" si="8"/>
        <v>-14861</v>
      </c>
      <c r="Q13" s="3">
        <f t="shared" si="9"/>
        <v>10.218349100087721</v>
      </c>
    </row>
    <row r="14" spans="1:17" ht="12.75">
      <c r="A14" t="s">
        <v>112</v>
      </c>
      <c r="B14" s="4" t="s">
        <v>13</v>
      </c>
      <c r="C14" s="2">
        <v>4364770</v>
      </c>
      <c r="D14" s="2">
        <v>5692738</v>
      </c>
      <c r="E14" s="5">
        <v>5526</v>
      </c>
      <c r="F14" s="5">
        <v>7872</v>
      </c>
      <c r="G14" s="3">
        <f t="shared" si="0"/>
        <v>789.860658704307</v>
      </c>
      <c r="H14" s="3">
        <f t="shared" si="1"/>
        <v>723.162855691057</v>
      </c>
      <c r="J14" s="10">
        <f t="shared" si="2"/>
        <v>10057508</v>
      </c>
      <c r="K14">
        <f t="shared" si="3"/>
        <v>13398</v>
      </c>
      <c r="L14" s="6">
        <f t="shared" si="4"/>
        <v>0.7667259585809149</v>
      </c>
      <c r="M14" s="6">
        <f t="shared" si="5"/>
        <v>0.7019817073170732</v>
      </c>
      <c r="N14" s="6">
        <f t="shared" si="6"/>
        <v>1.0922306814963738</v>
      </c>
      <c r="O14" s="2">
        <f t="shared" si="7"/>
        <v>-1327968</v>
      </c>
      <c r="P14">
        <f t="shared" si="8"/>
        <v>-2346</v>
      </c>
      <c r="Q14" s="3">
        <f t="shared" si="9"/>
        <v>66.69780301325</v>
      </c>
    </row>
    <row r="15" spans="1:17" ht="12.75">
      <c r="A15" t="s">
        <v>109</v>
      </c>
      <c r="B15" s="4" t="s">
        <v>16</v>
      </c>
      <c r="C15" s="2">
        <v>2755990</v>
      </c>
      <c r="D15" s="2">
        <v>7251764</v>
      </c>
      <c r="E15" s="5">
        <v>1999</v>
      </c>
      <c r="F15" s="5">
        <v>7637</v>
      </c>
      <c r="G15" s="3">
        <f t="shared" si="0"/>
        <v>1378.6843421710855</v>
      </c>
      <c r="H15" s="3">
        <f t="shared" si="1"/>
        <v>949.5566321854132</v>
      </c>
      <c r="J15" s="10">
        <f t="shared" si="2"/>
        <v>10007754</v>
      </c>
      <c r="K15">
        <f t="shared" si="3"/>
        <v>9636</v>
      </c>
      <c r="L15" s="6">
        <f t="shared" si="4"/>
        <v>0.38004408306723714</v>
      </c>
      <c r="M15" s="6">
        <f t="shared" si="5"/>
        <v>0.26175199685740475</v>
      </c>
      <c r="N15" s="6">
        <f t="shared" si="6"/>
        <v>1.4519242933389145</v>
      </c>
      <c r="O15" s="2">
        <f t="shared" si="7"/>
        <v>-4495774</v>
      </c>
      <c r="P15">
        <f t="shared" si="8"/>
        <v>-5638</v>
      </c>
      <c r="Q15" s="3">
        <f t="shared" si="9"/>
        <v>429.12770998567237</v>
      </c>
    </row>
    <row r="16" spans="1:17" ht="12.75">
      <c r="A16" t="s">
        <v>107</v>
      </c>
      <c r="B16" s="4" t="s">
        <v>37</v>
      </c>
      <c r="C16" s="2">
        <v>4189490</v>
      </c>
      <c r="D16" s="2">
        <v>5177612</v>
      </c>
      <c r="E16" s="5">
        <v>4251</v>
      </c>
      <c r="F16" s="5">
        <v>6640</v>
      </c>
      <c r="G16" s="3">
        <f t="shared" si="0"/>
        <v>985.5304634203717</v>
      </c>
      <c r="H16" s="3">
        <f t="shared" si="1"/>
        <v>779.760843373494</v>
      </c>
      <c r="J16" s="10">
        <f t="shared" si="2"/>
        <v>9367102</v>
      </c>
      <c r="K16">
        <f t="shared" si="3"/>
        <v>10891</v>
      </c>
      <c r="L16" s="6">
        <f t="shared" si="4"/>
        <v>0.8091548768042102</v>
      </c>
      <c r="M16" s="6">
        <f t="shared" si="5"/>
        <v>0.640210843373494</v>
      </c>
      <c r="N16" s="6">
        <f t="shared" si="6"/>
        <v>1.2638881162032356</v>
      </c>
      <c r="O16" s="2">
        <f t="shared" si="7"/>
        <v>-988122</v>
      </c>
      <c r="P16">
        <f t="shared" si="8"/>
        <v>-2389</v>
      </c>
      <c r="Q16" s="3">
        <f t="shared" si="9"/>
        <v>205.76962004687766</v>
      </c>
    </row>
    <row r="17" spans="1:17" ht="12.75">
      <c r="A17" t="s">
        <v>109</v>
      </c>
      <c r="B17" s="4" t="s">
        <v>15</v>
      </c>
      <c r="C17" s="2">
        <v>1649840</v>
      </c>
      <c r="D17" s="2">
        <v>7428973</v>
      </c>
      <c r="E17" s="5">
        <v>2188</v>
      </c>
      <c r="F17" s="5">
        <v>12712</v>
      </c>
      <c r="G17" s="3">
        <f t="shared" si="0"/>
        <v>754.0402193784278</v>
      </c>
      <c r="H17" s="3">
        <f t="shared" si="1"/>
        <v>584.4063089993707</v>
      </c>
      <c r="J17" s="10">
        <f t="shared" si="2"/>
        <v>9078813</v>
      </c>
      <c r="K17">
        <f t="shared" si="3"/>
        <v>14900</v>
      </c>
      <c r="L17" s="6">
        <f t="shared" si="4"/>
        <v>0.22208184092202246</v>
      </c>
      <c r="M17" s="6">
        <f t="shared" si="5"/>
        <v>0.1721208307111391</v>
      </c>
      <c r="N17" s="6">
        <f t="shared" si="6"/>
        <v>1.2902670757773078</v>
      </c>
      <c r="O17" s="2">
        <f t="shared" si="7"/>
        <v>-5779133</v>
      </c>
      <c r="P17">
        <f t="shared" si="8"/>
        <v>-10524</v>
      </c>
      <c r="Q17" s="3">
        <f t="shared" si="9"/>
        <v>169.63391037905706</v>
      </c>
    </row>
    <row r="18" spans="1:17" ht="12.75">
      <c r="A18" t="s">
        <v>114</v>
      </c>
      <c r="B18" s="4" t="s">
        <v>64</v>
      </c>
      <c r="C18" s="2">
        <v>586734</v>
      </c>
      <c r="D18" s="2">
        <v>7222729</v>
      </c>
      <c r="E18" s="5">
        <v>542</v>
      </c>
      <c r="F18" s="5">
        <v>6701</v>
      </c>
      <c r="G18" s="3">
        <f t="shared" si="0"/>
        <v>1082.5350553505534</v>
      </c>
      <c r="H18" s="3">
        <f t="shared" si="1"/>
        <v>1077.8583793463663</v>
      </c>
      <c r="J18" s="10">
        <f t="shared" si="2"/>
        <v>7809463</v>
      </c>
      <c r="K18">
        <f t="shared" si="3"/>
        <v>7243</v>
      </c>
      <c r="L18" s="6">
        <f t="shared" si="4"/>
        <v>0.08123439215288293</v>
      </c>
      <c r="M18" s="6">
        <f t="shared" si="5"/>
        <v>0.08088345023130876</v>
      </c>
      <c r="N18" s="6">
        <f t="shared" si="6"/>
        <v>1.0043388594399787</v>
      </c>
      <c r="O18" s="2">
        <f t="shared" si="7"/>
        <v>-6635995</v>
      </c>
      <c r="P18">
        <f t="shared" si="8"/>
        <v>-6159</v>
      </c>
      <c r="Q18" s="3">
        <f t="shared" si="9"/>
        <v>4.676676004187129</v>
      </c>
    </row>
    <row r="19" spans="1:17" ht="12.75">
      <c r="A19" t="s">
        <v>107</v>
      </c>
      <c r="B19" s="4" t="s">
        <v>62</v>
      </c>
      <c r="C19" s="2">
        <v>4030909</v>
      </c>
      <c r="D19" s="2">
        <v>3278730</v>
      </c>
      <c r="E19">
        <v>2608</v>
      </c>
      <c r="F19" s="5">
        <v>2375</v>
      </c>
      <c r="G19" s="3">
        <f t="shared" si="0"/>
        <v>1545.5939417177915</v>
      </c>
      <c r="H19" s="3">
        <f t="shared" si="1"/>
        <v>1380.5178947368422</v>
      </c>
      <c r="J19" s="10">
        <f t="shared" si="2"/>
        <v>7309639</v>
      </c>
      <c r="K19">
        <f t="shared" si="3"/>
        <v>4983</v>
      </c>
      <c r="L19" s="6">
        <f t="shared" si="4"/>
        <v>1.2294116929420842</v>
      </c>
      <c r="M19" s="6">
        <f t="shared" si="5"/>
        <v>1.0981052631578947</v>
      </c>
      <c r="N19" s="6">
        <f t="shared" si="6"/>
        <v>1.1195754489023966</v>
      </c>
      <c r="O19" s="2">
        <f t="shared" si="7"/>
        <v>752179</v>
      </c>
      <c r="P19">
        <f t="shared" si="8"/>
        <v>233</v>
      </c>
      <c r="Q19" s="3">
        <f t="shared" si="9"/>
        <v>165.0760469809493</v>
      </c>
    </row>
    <row r="20" spans="1:17" ht="12.75">
      <c r="A20" t="s">
        <v>107</v>
      </c>
      <c r="B20" s="4" t="s">
        <v>88</v>
      </c>
      <c r="C20" s="2">
        <v>4139165</v>
      </c>
      <c r="D20" s="2">
        <v>2934160</v>
      </c>
      <c r="E20" s="5">
        <v>3161</v>
      </c>
      <c r="F20" s="5">
        <v>2364</v>
      </c>
      <c r="G20" s="3">
        <f t="shared" si="0"/>
        <v>1309.4479595064852</v>
      </c>
      <c r="H20" s="3">
        <f t="shared" si="1"/>
        <v>1241.1844331641287</v>
      </c>
      <c r="J20" s="10">
        <f t="shared" si="2"/>
        <v>7073325</v>
      </c>
      <c r="K20">
        <f t="shared" si="3"/>
        <v>5525</v>
      </c>
      <c r="L20" s="6">
        <f t="shared" si="4"/>
        <v>1.4106814215993675</v>
      </c>
      <c r="M20" s="6">
        <f t="shared" si="5"/>
        <v>1.3371404399323181</v>
      </c>
      <c r="N20" s="6">
        <f t="shared" si="6"/>
        <v>1.0549986968240759</v>
      </c>
      <c r="O20" s="2">
        <f t="shared" si="7"/>
        <v>1205005</v>
      </c>
      <c r="P20">
        <f t="shared" si="8"/>
        <v>797</v>
      </c>
      <c r="Q20" s="3">
        <f t="shared" si="9"/>
        <v>68.2635263423565</v>
      </c>
    </row>
    <row r="21" spans="1:17" ht="12.75">
      <c r="A21" t="s">
        <v>110</v>
      </c>
      <c r="B21" s="4" t="s">
        <v>42</v>
      </c>
      <c r="C21" s="2">
        <v>563709</v>
      </c>
      <c r="D21" s="2">
        <v>4668610</v>
      </c>
      <c r="E21" s="5">
        <v>531</v>
      </c>
      <c r="F21" s="5">
        <v>4081</v>
      </c>
      <c r="G21" s="3">
        <f t="shared" si="0"/>
        <v>1061.5988700564972</v>
      </c>
      <c r="H21" s="3">
        <f t="shared" si="1"/>
        <v>1143.9867679490321</v>
      </c>
      <c r="J21" s="10">
        <f t="shared" si="2"/>
        <v>5232319</v>
      </c>
      <c r="K21">
        <f t="shared" si="3"/>
        <v>4612</v>
      </c>
      <c r="L21" s="6">
        <f t="shared" si="4"/>
        <v>0.12074450425287184</v>
      </c>
      <c r="M21" s="6">
        <f t="shared" si="5"/>
        <v>0.1301151678510169</v>
      </c>
      <c r="N21" s="6">
        <f t="shared" si="6"/>
        <v>0.9279817737400564</v>
      </c>
      <c r="O21" s="2">
        <f t="shared" si="7"/>
        <v>-4104901</v>
      </c>
      <c r="P21">
        <f t="shared" si="8"/>
        <v>-3550</v>
      </c>
      <c r="Q21" s="3">
        <f t="shared" si="9"/>
        <v>-82.38789789253497</v>
      </c>
    </row>
    <row r="22" spans="1:17" ht="12.75">
      <c r="A22" t="s">
        <v>107</v>
      </c>
      <c r="B22" s="4" t="s">
        <v>87</v>
      </c>
      <c r="C22" s="2">
        <v>1202309</v>
      </c>
      <c r="D22" s="2">
        <v>3028636</v>
      </c>
      <c r="E22" s="5">
        <v>932</v>
      </c>
      <c r="F22" s="5">
        <v>3109</v>
      </c>
      <c r="G22" s="3">
        <f t="shared" si="0"/>
        <v>1290.0311158798283</v>
      </c>
      <c r="H22" s="3">
        <f t="shared" si="1"/>
        <v>974.151174010936</v>
      </c>
      <c r="J22" s="10">
        <f t="shared" si="2"/>
        <v>4230945</v>
      </c>
      <c r="K22">
        <f t="shared" si="3"/>
        <v>4041</v>
      </c>
      <c r="L22" s="6">
        <f t="shared" si="4"/>
        <v>0.3969803568339015</v>
      </c>
      <c r="M22" s="6">
        <f t="shared" si="5"/>
        <v>0.2997748472177549</v>
      </c>
      <c r="N22" s="6">
        <f t="shared" si="6"/>
        <v>1.324261726820386</v>
      </c>
      <c r="O22" s="2">
        <f t="shared" si="7"/>
        <v>-1826327</v>
      </c>
      <c r="P22">
        <f t="shared" si="8"/>
        <v>-2177</v>
      </c>
      <c r="Q22" s="3">
        <f t="shared" si="9"/>
        <v>315.8799418688924</v>
      </c>
    </row>
    <row r="23" spans="1:17" ht="12.75">
      <c r="A23" t="s">
        <v>107</v>
      </c>
      <c r="B23" s="4" t="s">
        <v>63</v>
      </c>
      <c r="C23" s="2">
        <v>1810451</v>
      </c>
      <c r="D23" s="2">
        <v>2219776</v>
      </c>
      <c r="E23">
        <v>2075</v>
      </c>
      <c r="F23" s="5">
        <v>2980</v>
      </c>
      <c r="G23" s="3">
        <f t="shared" si="0"/>
        <v>872.5065060240964</v>
      </c>
      <c r="H23" s="3">
        <f t="shared" si="1"/>
        <v>744.8912751677852</v>
      </c>
      <c r="J23" s="10">
        <f t="shared" si="2"/>
        <v>4030227</v>
      </c>
      <c r="K23">
        <f t="shared" si="3"/>
        <v>5055</v>
      </c>
      <c r="L23" s="6">
        <f t="shared" si="4"/>
        <v>0.815600763320263</v>
      </c>
      <c r="M23" s="6">
        <f t="shared" si="5"/>
        <v>0.6963087248322147</v>
      </c>
      <c r="N23" s="6">
        <f t="shared" si="6"/>
        <v>1.1713206143105463</v>
      </c>
      <c r="O23" s="2">
        <f t="shared" si="7"/>
        <v>-409325</v>
      </c>
      <c r="P23">
        <f t="shared" si="8"/>
        <v>-905</v>
      </c>
      <c r="Q23" s="3">
        <f t="shared" si="9"/>
        <v>127.6152308563112</v>
      </c>
    </row>
    <row r="24" spans="1:17" ht="12.75">
      <c r="A24" t="s">
        <v>118</v>
      </c>
      <c r="B24" s="4" t="s">
        <v>58</v>
      </c>
      <c r="C24" s="2">
        <v>1537606</v>
      </c>
      <c r="D24" s="2">
        <v>2247130</v>
      </c>
      <c r="E24" s="2">
        <v>1657</v>
      </c>
      <c r="F24" s="2">
        <v>2628</v>
      </c>
      <c r="G24" s="3">
        <v>927.9456849728425</v>
      </c>
      <c r="H24" s="3">
        <v>855.072298325723</v>
      </c>
      <c r="J24" s="10">
        <v>3784736</v>
      </c>
      <c r="K24">
        <v>4285</v>
      </c>
      <c r="L24" s="6">
        <f t="shared" si="4"/>
        <v>0.684253247475669</v>
      </c>
      <c r="M24" s="6">
        <f t="shared" si="5"/>
        <v>0.630517503805175</v>
      </c>
      <c r="N24" s="6">
        <f t="shared" si="6"/>
        <v>1.0852248246023284</v>
      </c>
      <c r="O24" s="2">
        <f t="shared" si="7"/>
        <v>-709524</v>
      </c>
      <c r="P24">
        <f t="shared" si="8"/>
        <v>-971</v>
      </c>
      <c r="Q24" s="3">
        <f t="shared" si="9"/>
        <v>72.87338664711956</v>
      </c>
    </row>
    <row r="25" spans="1:17" ht="12.75">
      <c r="A25" t="s">
        <v>115</v>
      </c>
      <c r="B25" s="4" t="s">
        <v>77</v>
      </c>
      <c r="C25" s="2">
        <v>227411</v>
      </c>
      <c r="D25" s="2">
        <v>2419132</v>
      </c>
      <c r="E25" s="5">
        <v>209</v>
      </c>
      <c r="F25" s="5">
        <v>3061</v>
      </c>
      <c r="G25" s="3">
        <f aca="true" t="shared" si="10" ref="G25:G56">C25/E25</f>
        <v>1088.090909090909</v>
      </c>
      <c r="H25" s="3">
        <f aca="true" t="shared" si="11" ref="H25:H56">D25/F25</f>
        <v>790.3077425677883</v>
      </c>
      <c r="J25" s="10">
        <f aca="true" t="shared" si="12" ref="J25:J56">SUM(C25:D25)</f>
        <v>2646543</v>
      </c>
      <c r="K25">
        <f aca="true" t="shared" si="13" ref="K25:K56">SUM(E25:F25)</f>
        <v>3270</v>
      </c>
      <c r="L25" s="6">
        <f t="shared" si="4"/>
        <v>0.09400520517276445</v>
      </c>
      <c r="M25" s="6">
        <f t="shared" si="5"/>
        <v>0.06827834041163018</v>
      </c>
      <c r="N25" s="6">
        <f t="shared" si="6"/>
        <v>1.3767939379609184</v>
      </c>
      <c r="O25" s="2">
        <f t="shared" si="7"/>
        <v>-2191721</v>
      </c>
      <c r="P25">
        <f t="shared" si="8"/>
        <v>-2852</v>
      </c>
      <c r="Q25" s="3">
        <f t="shared" si="9"/>
        <v>297.7831665231207</v>
      </c>
    </row>
    <row r="26" spans="1:17" ht="12.75">
      <c r="A26" t="s">
        <v>115</v>
      </c>
      <c r="B26" s="4" t="s">
        <v>84</v>
      </c>
      <c r="C26" s="2">
        <v>1445745</v>
      </c>
      <c r="D26" s="2">
        <v>1178148</v>
      </c>
      <c r="E26" s="5">
        <v>1859</v>
      </c>
      <c r="F26" s="5">
        <v>1421</v>
      </c>
      <c r="G26" s="3">
        <f t="shared" si="10"/>
        <v>777.7003765465304</v>
      </c>
      <c r="H26" s="3">
        <f t="shared" si="11"/>
        <v>829.0978184377199</v>
      </c>
      <c r="J26" s="10">
        <f t="shared" si="12"/>
        <v>2623893</v>
      </c>
      <c r="K26">
        <f t="shared" si="13"/>
        <v>3280</v>
      </c>
      <c r="L26" s="6">
        <f t="shared" si="4"/>
        <v>1.2271336029089723</v>
      </c>
      <c r="M26" s="6">
        <f t="shared" si="5"/>
        <v>1.3082336382828994</v>
      </c>
      <c r="N26" s="6">
        <f t="shared" si="6"/>
        <v>0.9380079880224045</v>
      </c>
      <c r="O26" s="2">
        <f t="shared" si="7"/>
        <v>267597</v>
      </c>
      <c r="P26">
        <f t="shared" si="8"/>
        <v>438</v>
      </c>
      <c r="Q26" s="3">
        <f t="shared" si="9"/>
        <v>-51.39744189118949</v>
      </c>
    </row>
    <row r="27" spans="1:17" ht="12.75">
      <c r="A27" t="s">
        <v>111</v>
      </c>
      <c r="B27" s="4" t="s">
        <v>19</v>
      </c>
      <c r="C27" s="2">
        <v>1627672</v>
      </c>
      <c r="D27" s="2">
        <v>854205</v>
      </c>
      <c r="E27" s="5">
        <v>2236</v>
      </c>
      <c r="F27">
        <v>918</v>
      </c>
      <c r="G27" s="3">
        <f t="shared" si="10"/>
        <v>727.9391771019677</v>
      </c>
      <c r="H27" s="3">
        <f t="shared" si="11"/>
        <v>930.5065359477125</v>
      </c>
      <c r="J27" s="10">
        <f t="shared" si="12"/>
        <v>2481877</v>
      </c>
      <c r="K27">
        <f t="shared" si="13"/>
        <v>3154</v>
      </c>
      <c r="L27" s="6">
        <f t="shared" si="4"/>
        <v>1.9054817052112782</v>
      </c>
      <c r="M27" s="6">
        <f t="shared" si="5"/>
        <v>2.4357298474945535</v>
      </c>
      <c r="N27" s="6">
        <f t="shared" si="6"/>
        <v>0.7823042063434495</v>
      </c>
      <c r="O27" s="2">
        <f t="shared" si="7"/>
        <v>773467</v>
      </c>
      <c r="P27">
        <f t="shared" si="8"/>
        <v>1318</v>
      </c>
      <c r="Q27" s="3">
        <f t="shared" si="9"/>
        <v>-202.5673588457447</v>
      </c>
    </row>
    <row r="28" spans="1:17" ht="12.75">
      <c r="A28" t="s">
        <v>109</v>
      </c>
      <c r="B28" s="4" t="s">
        <v>61</v>
      </c>
      <c r="C28" s="2">
        <v>634860</v>
      </c>
      <c r="D28" s="2">
        <v>1545902</v>
      </c>
      <c r="E28" s="5">
        <v>449</v>
      </c>
      <c r="F28" s="5">
        <v>1105</v>
      </c>
      <c r="G28" s="3">
        <f t="shared" si="10"/>
        <v>1413.9420935412027</v>
      </c>
      <c r="H28" s="3">
        <f t="shared" si="11"/>
        <v>1399.006334841629</v>
      </c>
      <c r="J28" s="10">
        <f t="shared" si="12"/>
        <v>2180762</v>
      </c>
      <c r="K28">
        <f t="shared" si="13"/>
        <v>1554</v>
      </c>
      <c r="L28" s="6">
        <f t="shared" si="4"/>
        <v>0.4106728628334784</v>
      </c>
      <c r="M28" s="6">
        <f t="shared" si="5"/>
        <v>0.4063348416289593</v>
      </c>
      <c r="N28" s="6">
        <f t="shared" si="6"/>
        <v>1.0106759764610103</v>
      </c>
      <c r="O28" s="2">
        <f t="shared" si="7"/>
        <v>-911042</v>
      </c>
      <c r="P28">
        <f t="shared" si="8"/>
        <v>-656</v>
      </c>
      <c r="Q28" s="3">
        <f t="shared" si="9"/>
        <v>14.935758699573626</v>
      </c>
    </row>
    <row r="29" spans="1:17" ht="12.75">
      <c r="A29" t="s">
        <v>112</v>
      </c>
      <c r="B29" s="4" t="s">
        <v>38</v>
      </c>
      <c r="C29" s="2">
        <v>239884</v>
      </c>
      <c r="D29" s="2">
        <v>1745107</v>
      </c>
      <c r="E29" s="5">
        <v>285</v>
      </c>
      <c r="F29" s="5">
        <v>2264</v>
      </c>
      <c r="G29" s="3">
        <f t="shared" si="10"/>
        <v>841.698245614035</v>
      </c>
      <c r="H29" s="3">
        <f t="shared" si="11"/>
        <v>770.8069787985866</v>
      </c>
      <c r="J29" s="10">
        <f t="shared" si="12"/>
        <v>1984991</v>
      </c>
      <c r="K29">
        <f t="shared" si="13"/>
        <v>2549</v>
      </c>
      <c r="L29" s="6">
        <f t="shared" si="4"/>
        <v>0.13746091213891182</v>
      </c>
      <c r="M29" s="6">
        <f t="shared" si="5"/>
        <v>0.12588339222614842</v>
      </c>
      <c r="N29" s="6">
        <f t="shared" si="6"/>
        <v>1.091970193271917</v>
      </c>
      <c r="O29" s="2">
        <f t="shared" si="7"/>
        <v>-1505223</v>
      </c>
      <c r="P29">
        <f t="shared" si="8"/>
        <v>-1979</v>
      </c>
      <c r="Q29" s="3">
        <f t="shared" si="9"/>
        <v>70.89126681544849</v>
      </c>
    </row>
    <row r="30" spans="1:17" ht="12.75">
      <c r="A30" t="s">
        <v>115</v>
      </c>
      <c r="B30" s="4" t="s">
        <v>59</v>
      </c>
      <c r="C30" s="2">
        <v>88977</v>
      </c>
      <c r="D30" s="2">
        <v>1506912</v>
      </c>
      <c r="E30" s="5">
        <v>109</v>
      </c>
      <c r="F30" s="5">
        <v>2279</v>
      </c>
      <c r="G30" s="3">
        <f t="shared" si="10"/>
        <v>816.302752293578</v>
      </c>
      <c r="H30" s="3">
        <f t="shared" si="11"/>
        <v>661.2163229486617</v>
      </c>
      <c r="J30" s="10">
        <f t="shared" si="12"/>
        <v>1595889</v>
      </c>
      <c r="K30">
        <f t="shared" si="13"/>
        <v>2388</v>
      </c>
      <c r="L30" s="6">
        <f t="shared" si="4"/>
        <v>0.05904591641714978</v>
      </c>
      <c r="M30" s="6">
        <f t="shared" si="5"/>
        <v>0.04782799473453269</v>
      </c>
      <c r="N30" s="6">
        <f t="shared" si="6"/>
        <v>1.2345471882081132</v>
      </c>
      <c r="O30" s="2">
        <f t="shared" si="7"/>
        <v>-1417935</v>
      </c>
      <c r="P30">
        <f t="shared" si="8"/>
        <v>-2170</v>
      </c>
      <c r="Q30" s="3">
        <f t="shared" si="9"/>
        <v>155.08642934491627</v>
      </c>
    </row>
    <row r="31" spans="1:17" ht="12.75">
      <c r="A31" t="s">
        <v>110</v>
      </c>
      <c r="B31" s="4" t="s">
        <v>34</v>
      </c>
      <c r="C31" s="2">
        <v>61337</v>
      </c>
      <c r="D31" s="2">
        <v>1412357</v>
      </c>
      <c r="E31" s="5">
        <v>55</v>
      </c>
      <c r="F31" s="5">
        <v>958</v>
      </c>
      <c r="G31" s="3">
        <f t="shared" si="10"/>
        <v>1115.2181818181818</v>
      </c>
      <c r="H31" s="3">
        <f t="shared" si="11"/>
        <v>1474.276617954071</v>
      </c>
      <c r="J31" s="10">
        <f t="shared" si="12"/>
        <v>1473694</v>
      </c>
      <c r="K31">
        <f t="shared" si="13"/>
        <v>1013</v>
      </c>
      <c r="L31" s="6">
        <f t="shared" si="4"/>
        <v>0.04342882146652723</v>
      </c>
      <c r="M31" s="6">
        <f t="shared" si="5"/>
        <v>0.05741127348643006</v>
      </c>
      <c r="N31" s="6">
        <f t="shared" si="6"/>
        <v>0.7564511084533289</v>
      </c>
      <c r="O31" s="2">
        <f t="shared" si="7"/>
        <v>-1351020</v>
      </c>
      <c r="P31">
        <f t="shared" si="8"/>
        <v>-903</v>
      </c>
      <c r="Q31" s="3">
        <f t="shared" si="9"/>
        <v>-359.0584361358892</v>
      </c>
    </row>
    <row r="32" spans="1:17" ht="12.75">
      <c r="A32" t="s">
        <v>111</v>
      </c>
      <c r="B32" s="4" t="s">
        <v>86</v>
      </c>
      <c r="C32" s="2">
        <v>1129981</v>
      </c>
      <c r="D32" s="2">
        <v>298537</v>
      </c>
      <c r="E32" s="5">
        <v>1031</v>
      </c>
      <c r="F32" s="5">
        <v>234</v>
      </c>
      <c r="G32" s="3">
        <f t="shared" si="10"/>
        <v>1096.0048496605239</v>
      </c>
      <c r="H32" s="3">
        <f t="shared" si="11"/>
        <v>1275.7991452991453</v>
      </c>
      <c r="J32" s="10">
        <f t="shared" si="12"/>
        <v>1428518</v>
      </c>
      <c r="K32">
        <f t="shared" si="13"/>
        <v>1265</v>
      </c>
      <c r="L32" s="6">
        <f t="shared" si="4"/>
        <v>3.7850618181330957</v>
      </c>
      <c r="M32" s="6">
        <f t="shared" si="5"/>
        <v>4.405982905982906</v>
      </c>
      <c r="N32" s="6">
        <f t="shared" si="6"/>
        <v>0.8590731963561052</v>
      </c>
      <c r="O32" s="2">
        <f t="shared" si="7"/>
        <v>831444</v>
      </c>
      <c r="P32">
        <f t="shared" si="8"/>
        <v>797</v>
      </c>
      <c r="Q32" s="3">
        <f t="shared" si="9"/>
        <v>-179.7942956386214</v>
      </c>
    </row>
    <row r="33" spans="1:17" ht="12.75">
      <c r="A33" t="s">
        <v>111</v>
      </c>
      <c r="B33" s="4" t="s">
        <v>55</v>
      </c>
      <c r="C33" s="2">
        <v>989914</v>
      </c>
      <c r="D33" s="2">
        <v>363047</v>
      </c>
      <c r="E33" s="5">
        <v>905</v>
      </c>
      <c r="F33" s="5">
        <v>391</v>
      </c>
      <c r="G33" s="3">
        <f t="shared" si="10"/>
        <v>1093.8276243093924</v>
      </c>
      <c r="H33" s="3">
        <f t="shared" si="11"/>
        <v>928.5089514066497</v>
      </c>
      <c r="J33" s="10">
        <f t="shared" si="12"/>
        <v>1352961</v>
      </c>
      <c r="K33">
        <f t="shared" si="13"/>
        <v>1296</v>
      </c>
      <c r="L33" s="6">
        <f t="shared" si="4"/>
        <v>2.7266827711012622</v>
      </c>
      <c r="M33" s="6">
        <f t="shared" si="5"/>
        <v>2.3145780051150897</v>
      </c>
      <c r="N33" s="6">
        <f t="shared" si="6"/>
        <v>1.1780474734813189</v>
      </c>
      <c r="O33" s="2">
        <f t="shared" si="7"/>
        <v>626867</v>
      </c>
      <c r="P33">
        <f t="shared" si="8"/>
        <v>514</v>
      </c>
      <c r="Q33" s="3">
        <f t="shared" si="9"/>
        <v>165.31867290274272</v>
      </c>
    </row>
    <row r="34" spans="1:17" ht="12.75">
      <c r="A34" t="s">
        <v>107</v>
      </c>
      <c r="B34" s="4" t="s">
        <v>48</v>
      </c>
      <c r="C34" s="2">
        <v>611115</v>
      </c>
      <c r="D34" s="2">
        <v>731443</v>
      </c>
      <c r="E34">
        <v>430</v>
      </c>
      <c r="F34">
        <v>466</v>
      </c>
      <c r="G34" s="3">
        <f t="shared" si="10"/>
        <v>1421.1976744186047</v>
      </c>
      <c r="H34" s="3">
        <f t="shared" si="11"/>
        <v>1569.6201716738196</v>
      </c>
      <c r="J34" s="10">
        <f t="shared" si="12"/>
        <v>1342558</v>
      </c>
      <c r="K34">
        <f t="shared" si="13"/>
        <v>896</v>
      </c>
      <c r="L34" s="6">
        <f t="shared" si="4"/>
        <v>0.8354923076712745</v>
      </c>
      <c r="M34" s="6">
        <f t="shared" si="5"/>
        <v>0.9227467811158798</v>
      </c>
      <c r="N34" s="6">
        <f t="shared" si="6"/>
        <v>0.9054405008716603</v>
      </c>
      <c r="O34" s="2">
        <f t="shared" si="7"/>
        <v>-120328</v>
      </c>
      <c r="P34">
        <f t="shared" si="8"/>
        <v>-36</v>
      </c>
      <c r="Q34" s="3">
        <f t="shared" si="9"/>
        <v>-148.42249725521492</v>
      </c>
    </row>
    <row r="35" spans="1:17" ht="12.75">
      <c r="A35" t="s">
        <v>112</v>
      </c>
      <c r="B35" s="4" t="s">
        <v>73</v>
      </c>
      <c r="C35" s="2">
        <v>389674</v>
      </c>
      <c r="D35" s="2">
        <v>930421</v>
      </c>
      <c r="E35" s="5">
        <v>538</v>
      </c>
      <c r="F35" s="5">
        <v>1392</v>
      </c>
      <c r="G35" s="3">
        <f t="shared" si="10"/>
        <v>724.3011152416357</v>
      </c>
      <c r="H35" s="3">
        <f t="shared" si="11"/>
        <v>668.4058908045977</v>
      </c>
      <c r="J35" s="10">
        <f t="shared" si="12"/>
        <v>1320095</v>
      </c>
      <c r="K35">
        <f t="shared" si="13"/>
        <v>1930</v>
      </c>
      <c r="L35" s="6">
        <f t="shared" si="4"/>
        <v>0.41881470861040326</v>
      </c>
      <c r="M35" s="6">
        <f t="shared" si="5"/>
        <v>0.3864942528735632</v>
      </c>
      <c r="N35" s="6">
        <f t="shared" si="6"/>
        <v>1.0836246735793333</v>
      </c>
      <c r="O35" s="2">
        <f t="shared" si="7"/>
        <v>-540747</v>
      </c>
      <c r="P35">
        <f t="shared" si="8"/>
        <v>-854</v>
      </c>
      <c r="Q35" s="3">
        <f t="shared" si="9"/>
        <v>55.895224437037996</v>
      </c>
    </row>
    <row r="36" spans="1:17" ht="12.75">
      <c r="A36" t="s">
        <v>115</v>
      </c>
      <c r="B36" s="4" t="s">
        <v>78</v>
      </c>
      <c r="C36" s="2">
        <v>503360</v>
      </c>
      <c r="D36" s="2">
        <v>767465</v>
      </c>
      <c r="E36" s="5">
        <v>726</v>
      </c>
      <c r="F36" s="5">
        <v>1071</v>
      </c>
      <c r="G36" s="3">
        <f t="shared" si="10"/>
        <v>693.3333333333334</v>
      </c>
      <c r="H36" s="3">
        <f t="shared" si="11"/>
        <v>716.5873015873016</v>
      </c>
      <c r="J36" s="10">
        <f t="shared" si="12"/>
        <v>1270825</v>
      </c>
      <c r="K36">
        <f t="shared" si="13"/>
        <v>1797</v>
      </c>
      <c r="L36" s="6">
        <f t="shared" si="4"/>
        <v>0.6558735577518193</v>
      </c>
      <c r="M36" s="6">
        <f t="shared" si="5"/>
        <v>0.6778711484593838</v>
      </c>
      <c r="N36" s="6">
        <f t="shared" si="6"/>
        <v>0.9675490087495847</v>
      </c>
      <c r="O36" s="2">
        <f t="shared" si="7"/>
        <v>-264105</v>
      </c>
      <c r="P36">
        <f t="shared" si="8"/>
        <v>-345</v>
      </c>
      <c r="Q36" s="3">
        <f t="shared" si="9"/>
        <v>-23.253968253968196</v>
      </c>
    </row>
    <row r="37" spans="1:17" ht="12.75">
      <c r="A37" t="s">
        <v>114</v>
      </c>
      <c r="B37" s="4" t="s">
        <v>89</v>
      </c>
      <c r="C37" s="2">
        <v>129324</v>
      </c>
      <c r="D37" s="2">
        <v>1106722</v>
      </c>
      <c r="E37" s="5">
        <v>168</v>
      </c>
      <c r="F37" s="5">
        <v>1169</v>
      </c>
      <c r="G37" s="3">
        <f t="shared" si="10"/>
        <v>769.7857142857143</v>
      </c>
      <c r="H37" s="3">
        <f t="shared" si="11"/>
        <v>946.7254063301967</v>
      </c>
      <c r="J37" s="10">
        <f t="shared" si="12"/>
        <v>1236046</v>
      </c>
      <c r="K37">
        <f t="shared" si="13"/>
        <v>1337</v>
      </c>
      <c r="L37" s="6">
        <f aca="true" t="shared" si="14" ref="L37:L68">C37/D37</f>
        <v>0.11685319348490407</v>
      </c>
      <c r="M37" s="6">
        <f aca="true" t="shared" si="15" ref="M37:M68">E37/F37</f>
        <v>0.1437125748502994</v>
      </c>
      <c r="N37" s="6">
        <f aca="true" t="shared" si="16" ref="N37:N68">G37/H37</f>
        <v>0.8131034713324575</v>
      </c>
      <c r="O37" s="2">
        <f aca="true" t="shared" si="17" ref="O37:O68">C37-D37</f>
        <v>-977398</v>
      </c>
      <c r="P37">
        <f aca="true" t="shared" si="18" ref="P37:P68">E37-F37</f>
        <v>-1001</v>
      </c>
      <c r="Q37" s="3">
        <f aca="true" t="shared" si="19" ref="Q37:Q68">G37-H37</f>
        <v>-176.9396920444824</v>
      </c>
    </row>
    <row r="38" spans="1:17" ht="12.75">
      <c r="A38" t="s">
        <v>110</v>
      </c>
      <c r="B38" s="4" t="s">
        <v>41</v>
      </c>
      <c r="C38" s="2">
        <v>115173</v>
      </c>
      <c r="D38" s="2">
        <v>1106269</v>
      </c>
      <c r="E38" s="5">
        <v>152</v>
      </c>
      <c r="F38" s="5">
        <v>1273</v>
      </c>
      <c r="G38" s="3">
        <f t="shared" si="10"/>
        <v>757.7171052631579</v>
      </c>
      <c r="H38" s="3">
        <f t="shared" si="11"/>
        <v>869.0251374705421</v>
      </c>
      <c r="J38" s="10">
        <f t="shared" si="12"/>
        <v>1221442</v>
      </c>
      <c r="K38">
        <f t="shared" si="13"/>
        <v>1425</v>
      </c>
      <c r="L38" s="6">
        <f t="shared" si="14"/>
        <v>0.10410939834705664</v>
      </c>
      <c r="M38" s="6">
        <f t="shared" si="15"/>
        <v>0.11940298507462686</v>
      </c>
      <c r="N38" s="6">
        <f t="shared" si="16"/>
        <v>0.8719162111565993</v>
      </c>
      <c r="O38" s="2">
        <f t="shared" si="17"/>
        <v>-991096</v>
      </c>
      <c r="P38">
        <f t="shared" si="18"/>
        <v>-1121</v>
      </c>
      <c r="Q38" s="3">
        <f t="shared" si="19"/>
        <v>-111.30803220738414</v>
      </c>
    </row>
    <row r="39" spans="1:17" ht="12.75">
      <c r="A39" t="s">
        <v>107</v>
      </c>
      <c r="B39" s="4" t="s">
        <v>51</v>
      </c>
      <c r="C39" s="2">
        <v>617488</v>
      </c>
      <c r="D39" s="2">
        <v>586006</v>
      </c>
      <c r="E39">
        <v>478</v>
      </c>
      <c r="F39">
        <v>516</v>
      </c>
      <c r="G39" s="3">
        <f t="shared" si="10"/>
        <v>1291.81589958159</v>
      </c>
      <c r="H39" s="3">
        <f t="shared" si="11"/>
        <v>1135.6705426356589</v>
      </c>
      <c r="J39" s="10">
        <f t="shared" si="12"/>
        <v>1203494</v>
      </c>
      <c r="K39">
        <f t="shared" si="13"/>
        <v>994</v>
      </c>
      <c r="L39" s="6">
        <f t="shared" si="14"/>
        <v>1.053722999423214</v>
      </c>
      <c r="M39" s="6">
        <f t="shared" si="15"/>
        <v>0.9263565891472868</v>
      </c>
      <c r="N39" s="6">
        <f t="shared" si="16"/>
        <v>1.1374917734359382</v>
      </c>
      <c r="O39" s="2">
        <f t="shared" si="17"/>
        <v>31482</v>
      </c>
      <c r="P39">
        <f t="shared" si="18"/>
        <v>-38</v>
      </c>
      <c r="Q39" s="3">
        <f t="shared" si="19"/>
        <v>156.1453569459311</v>
      </c>
    </row>
    <row r="40" spans="1:17" ht="12.75">
      <c r="A40" t="s">
        <v>107</v>
      </c>
      <c r="B40" s="4" t="s">
        <v>70</v>
      </c>
      <c r="C40" s="2">
        <v>884567</v>
      </c>
      <c r="D40" s="2">
        <v>231414</v>
      </c>
      <c r="E40" s="5">
        <v>438</v>
      </c>
      <c r="F40" s="5">
        <v>144</v>
      </c>
      <c r="G40" s="3">
        <f t="shared" si="10"/>
        <v>2019.5593607305937</v>
      </c>
      <c r="H40" s="3">
        <f t="shared" si="11"/>
        <v>1607.0416666666667</v>
      </c>
      <c r="J40" s="10">
        <f t="shared" si="12"/>
        <v>1115981</v>
      </c>
      <c r="K40">
        <f t="shared" si="13"/>
        <v>582</v>
      </c>
      <c r="L40" s="6">
        <f t="shared" si="14"/>
        <v>3.8224437588045665</v>
      </c>
      <c r="M40" s="6">
        <f t="shared" si="15"/>
        <v>3.0416666666666665</v>
      </c>
      <c r="N40" s="6">
        <f t="shared" si="16"/>
        <v>1.2566938385110904</v>
      </c>
      <c r="O40" s="2">
        <f t="shared" si="17"/>
        <v>653153</v>
      </c>
      <c r="P40">
        <f t="shared" si="18"/>
        <v>294</v>
      </c>
      <c r="Q40" s="3">
        <f t="shared" si="19"/>
        <v>412.5176940639269</v>
      </c>
    </row>
    <row r="41" spans="1:17" ht="12.75">
      <c r="A41" t="s">
        <v>118</v>
      </c>
      <c r="B41" s="4" t="s">
        <v>25</v>
      </c>
      <c r="C41" s="2">
        <v>355150</v>
      </c>
      <c r="D41" s="2">
        <v>716161</v>
      </c>
      <c r="E41" s="5">
        <v>210</v>
      </c>
      <c r="F41" s="5">
        <v>499</v>
      </c>
      <c r="G41" s="3">
        <f t="shared" si="10"/>
        <v>1691.1904761904761</v>
      </c>
      <c r="H41" s="3">
        <f t="shared" si="11"/>
        <v>1435.192384769539</v>
      </c>
      <c r="J41" s="10">
        <f t="shared" si="12"/>
        <v>1071311</v>
      </c>
      <c r="K41">
        <f t="shared" si="13"/>
        <v>709</v>
      </c>
      <c r="L41" s="6">
        <f t="shared" si="14"/>
        <v>0.4959080430238452</v>
      </c>
      <c r="M41" s="6">
        <f t="shared" si="15"/>
        <v>0.42084168336673344</v>
      </c>
      <c r="N41" s="6">
        <f t="shared" si="16"/>
        <v>1.1783719688995178</v>
      </c>
      <c r="O41" s="2">
        <f t="shared" si="17"/>
        <v>-361011</v>
      </c>
      <c r="P41">
        <f t="shared" si="18"/>
        <v>-289</v>
      </c>
      <c r="Q41" s="3">
        <f t="shared" si="19"/>
        <v>255.99809142093704</v>
      </c>
    </row>
    <row r="42" spans="1:17" ht="12.75">
      <c r="A42" t="s">
        <v>115</v>
      </c>
      <c r="B42" s="4" t="s">
        <v>23</v>
      </c>
      <c r="C42" s="2">
        <v>306405</v>
      </c>
      <c r="D42" s="2">
        <v>732741</v>
      </c>
      <c r="E42">
        <v>357</v>
      </c>
      <c r="F42" s="5">
        <v>1221</v>
      </c>
      <c r="G42" s="3">
        <f t="shared" si="10"/>
        <v>858.2773109243698</v>
      </c>
      <c r="H42" s="3">
        <f t="shared" si="11"/>
        <v>600.1154791154792</v>
      </c>
      <c r="J42" s="10">
        <f t="shared" si="12"/>
        <v>1039146</v>
      </c>
      <c r="K42">
        <f t="shared" si="13"/>
        <v>1578</v>
      </c>
      <c r="L42" s="6">
        <f t="shared" si="14"/>
        <v>0.41816276146687575</v>
      </c>
      <c r="M42" s="6">
        <f t="shared" si="15"/>
        <v>0.29238329238329236</v>
      </c>
      <c r="N42" s="6">
        <f t="shared" si="16"/>
        <v>1.4301869236724236</v>
      </c>
      <c r="O42" s="2">
        <f t="shared" si="17"/>
        <v>-426336</v>
      </c>
      <c r="P42">
        <f t="shared" si="18"/>
        <v>-864</v>
      </c>
      <c r="Q42" s="3">
        <f t="shared" si="19"/>
        <v>258.1618318088906</v>
      </c>
    </row>
    <row r="43" spans="1:17" ht="12.75">
      <c r="A43" t="s">
        <v>115</v>
      </c>
      <c r="B43" s="4" t="s">
        <v>22</v>
      </c>
      <c r="C43" s="2">
        <v>583028</v>
      </c>
      <c r="D43" s="2">
        <v>437859</v>
      </c>
      <c r="E43" s="5">
        <v>574</v>
      </c>
      <c r="F43" s="5">
        <v>436</v>
      </c>
      <c r="G43" s="3">
        <f t="shared" si="10"/>
        <v>1015.7282229965157</v>
      </c>
      <c r="H43" s="3">
        <f t="shared" si="11"/>
        <v>1004.2637614678899</v>
      </c>
      <c r="J43" s="10">
        <f t="shared" si="12"/>
        <v>1020887</v>
      </c>
      <c r="K43">
        <f t="shared" si="13"/>
        <v>1010</v>
      </c>
      <c r="L43" s="6">
        <f t="shared" si="14"/>
        <v>1.331542802591702</v>
      </c>
      <c r="M43" s="6">
        <f t="shared" si="15"/>
        <v>1.31651376146789</v>
      </c>
      <c r="N43" s="6">
        <f t="shared" si="16"/>
        <v>1.0114157873344634</v>
      </c>
      <c r="O43" s="2">
        <f t="shared" si="17"/>
        <v>145169</v>
      </c>
      <c r="P43">
        <f t="shared" si="18"/>
        <v>138</v>
      </c>
      <c r="Q43" s="3">
        <f t="shared" si="19"/>
        <v>11.464461528625748</v>
      </c>
    </row>
    <row r="44" spans="1:17" ht="12.75">
      <c r="A44" t="s">
        <v>107</v>
      </c>
      <c r="B44" s="4" t="s">
        <v>30</v>
      </c>
      <c r="C44" s="2">
        <v>560193</v>
      </c>
      <c r="D44" s="2">
        <v>444163</v>
      </c>
      <c r="E44" s="5">
        <v>652</v>
      </c>
      <c r="F44" s="5">
        <v>745</v>
      </c>
      <c r="G44" s="3">
        <f t="shared" si="10"/>
        <v>859.1917177914111</v>
      </c>
      <c r="H44" s="3">
        <f t="shared" si="11"/>
        <v>596.1919463087248</v>
      </c>
      <c r="J44" s="10">
        <f t="shared" si="12"/>
        <v>1004356</v>
      </c>
      <c r="K44">
        <f t="shared" si="13"/>
        <v>1397</v>
      </c>
      <c r="L44" s="6">
        <f t="shared" si="14"/>
        <v>1.2612329257502313</v>
      </c>
      <c r="M44" s="6">
        <f t="shared" si="15"/>
        <v>0.8751677852348994</v>
      </c>
      <c r="N44" s="6">
        <f t="shared" si="16"/>
        <v>1.4411327142391448</v>
      </c>
      <c r="O44" s="2">
        <f t="shared" si="17"/>
        <v>116030</v>
      </c>
      <c r="P44">
        <f t="shared" si="18"/>
        <v>-93</v>
      </c>
      <c r="Q44" s="3">
        <f t="shared" si="19"/>
        <v>262.99977148268624</v>
      </c>
    </row>
    <row r="45" spans="1:17" ht="12.75">
      <c r="A45" t="s">
        <v>109</v>
      </c>
      <c r="B45" s="4" t="s">
        <v>103</v>
      </c>
      <c r="C45" s="2">
        <v>55304</v>
      </c>
      <c r="D45" s="2">
        <v>895583</v>
      </c>
      <c r="E45" s="5">
        <v>96</v>
      </c>
      <c r="F45" s="5">
        <v>1670</v>
      </c>
      <c r="G45" s="3">
        <f t="shared" si="10"/>
        <v>576.0833333333334</v>
      </c>
      <c r="H45" s="3">
        <f t="shared" si="11"/>
        <v>536.277245508982</v>
      </c>
      <c r="J45" s="10">
        <f t="shared" si="12"/>
        <v>950887</v>
      </c>
      <c r="K45">
        <f t="shared" si="13"/>
        <v>1766</v>
      </c>
      <c r="L45" s="6">
        <f t="shared" si="14"/>
        <v>0.06175195375526333</v>
      </c>
      <c r="M45" s="6">
        <f t="shared" si="15"/>
        <v>0.05748502994011976</v>
      </c>
      <c r="N45" s="6">
        <f t="shared" si="16"/>
        <v>1.0742266955342685</v>
      </c>
      <c r="O45" s="2">
        <f t="shared" si="17"/>
        <v>-840279</v>
      </c>
      <c r="P45">
        <f t="shared" si="18"/>
        <v>-1574</v>
      </c>
      <c r="Q45" s="3">
        <f t="shared" si="19"/>
        <v>39.80608782435138</v>
      </c>
    </row>
    <row r="46" spans="1:17" ht="12.75">
      <c r="A46" t="s">
        <v>111</v>
      </c>
      <c r="B46" s="4" t="s">
        <v>45</v>
      </c>
      <c r="C46" s="2">
        <v>455121</v>
      </c>
      <c r="D46" s="2">
        <v>402933</v>
      </c>
      <c r="E46" s="5">
        <v>748</v>
      </c>
      <c r="F46" s="5">
        <v>645</v>
      </c>
      <c r="G46" s="3">
        <f t="shared" si="10"/>
        <v>608.4505347593583</v>
      </c>
      <c r="H46" s="3">
        <f t="shared" si="11"/>
        <v>624.7023255813954</v>
      </c>
      <c r="J46" s="10">
        <f t="shared" si="12"/>
        <v>858054</v>
      </c>
      <c r="K46">
        <f t="shared" si="13"/>
        <v>1393</v>
      </c>
      <c r="L46" s="6">
        <f t="shared" si="14"/>
        <v>1.1295202924555696</v>
      </c>
      <c r="M46" s="6">
        <f t="shared" si="15"/>
        <v>1.15968992248062</v>
      </c>
      <c r="N46" s="6">
        <f t="shared" si="16"/>
        <v>0.9739847441628909</v>
      </c>
      <c r="O46" s="2">
        <f t="shared" si="17"/>
        <v>52188</v>
      </c>
      <c r="P46">
        <f t="shared" si="18"/>
        <v>103</v>
      </c>
      <c r="Q46" s="3">
        <f t="shared" si="19"/>
        <v>-16.251790822037037</v>
      </c>
    </row>
    <row r="47" spans="1:17" ht="12.75">
      <c r="A47" t="s">
        <v>112</v>
      </c>
      <c r="B47" s="4" t="s">
        <v>46</v>
      </c>
      <c r="C47" s="2">
        <v>79670</v>
      </c>
      <c r="D47" s="2">
        <v>671534</v>
      </c>
      <c r="E47" s="5">
        <v>82</v>
      </c>
      <c r="F47" s="5">
        <v>1018</v>
      </c>
      <c r="G47" s="3">
        <f t="shared" si="10"/>
        <v>971.5853658536586</v>
      </c>
      <c r="H47" s="3">
        <f t="shared" si="11"/>
        <v>659.6601178781925</v>
      </c>
      <c r="J47" s="10">
        <f t="shared" si="12"/>
        <v>751204</v>
      </c>
      <c r="K47">
        <f t="shared" si="13"/>
        <v>1100</v>
      </c>
      <c r="L47" s="6">
        <f t="shared" si="14"/>
        <v>0.11863881798985607</v>
      </c>
      <c r="M47" s="6">
        <f t="shared" si="15"/>
        <v>0.08055009823182711</v>
      </c>
      <c r="N47" s="6">
        <f t="shared" si="16"/>
        <v>1.4728575208984571</v>
      </c>
      <c r="O47" s="2">
        <f t="shared" si="17"/>
        <v>-591864</v>
      </c>
      <c r="P47">
        <f t="shared" si="18"/>
        <v>-936</v>
      </c>
      <c r="Q47" s="3">
        <f t="shared" si="19"/>
        <v>311.92524797546605</v>
      </c>
    </row>
    <row r="48" spans="1:17" ht="12.75">
      <c r="A48" t="s">
        <v>115</v>
      </c>
      <c r="B48" s="4" t="s">
        <v>76</v>
      </c>
      <c r="C48" s="2">
        <v>62232</v>
      </c>
      <c r="D48" s="2">
        <v>647205</v>
      </c>
      <c r="E48" s="5">
        <v>74</v>
      </c>
      <c r="F48" s="5">
        <v>704</v>
      </c>
      <c r="G48" s="3">
        <f t="shared" si="10"/>
        <v>840.972972972973</v>
      </c>
      <c r="H48" s="3">
        <f t="shared" si="11"/>
        <v>919.3252840909091</v>
      </c>
      <c r="J48" s="10">
        <f t="shared" si="12"/>
        <v>709437</v>
      </c>
      <c r="K48">
        <f t="shared" si="13"/>
        <v>778</v>
      </c>
      <c r="L48" s="6">
        <f t="shared" si="14"/>
        <v>0.09615500498296521</v>
      </c>
      <c r="M48" s="6">
        <f t="shared" si="15"/>
        <v>0.10511363636363637</v>
      </c>
      <c r="N48" s="6">
        <f t="shared" si="16"/>
        <v>0.9147719392973988</v>
      </c>
      <c r="O48" s="2">
        <f t="shared" si="17"/>
        <v>-584973</v>
      </c>
      <c r="P48">
        <f t="shared" si="18"/>
        <v>-630</v>
      </c>
      <c r="Q48" s="3">
        <f t="shared" si="19"/>
        <v>-78.3523111179361</v>
      </c>
    </row>
    <row r="49" spans="1:17" ht="12.75">
      <c r="A49" t="s">
        <v>118</v>
      </c>
      <c r="B49" s="4" t="s">
        <v>24</v>
      </c>
      <c r="C49" s="2">
        <v>251614</v>
      </c>
      <c r="D49" s="2">
        <v>373531</v>
      </c>
      <c r="E49" s="5">
        <v>489</v>
      </c>
      <c r="F49" s="5">
        <v>605</v>
      </c>
      <c r="G49" s="3">
        <f t="shared" si="10"/>
        <v>514.5480572597137</v>
      </c>
      <c r="H49" s="3">
        <f t="shared" si="11"/>
        <v>617.406611570248</v>
      </c>
      <c r="J49" s="10">
        <f t="shared" si="12"/>
        <v>625145</v>
      </c>
      <c r="K49">
        <f t="shared" si="13"/>
        <v>1094</v>
      </c>
      <c r="L49" s="6">
        <f t="shared" si="14"/>
        <v>0.6736094192985321</v>
      </c>
      <c r="M49" s="6">
        <f t="shared" si="15"/>
        <v>0.8082644628099174</v>
      </c>
      <c r="N49" s="6">
        <f t="shared" si="16"/>
        <v>0.8334022467803924</v>
      </c>
      <c r="O49" s="2">
        <f t="shared" si="17"/>
        <v>-121917</v>
      </c>
      <c r="P49">
        <f t="shared" si="18"/>
        <v>-116</v>
      </c>
      <c r="Q49" s="3">
        <f t="shared" si="19"/>
        <v>-102.85855431053426</v>
      </c>
    </row>
    <row r="50" spans="1:17" ht="12.75">
      <c r="A50" t="s">
        <v>107</v>
      </c>
      <c r="B50" s="4" t="s">
        <v>97</v>
      </c>
      <c r="C50" s="2">
        <v>78645</v>
      </c>
      <c r="D50" s="2">
        <v>511551</v>
      </c>
      <c r="E50">
        <v>77</v>
      </c>
      <c r="F50" s="5">
        <v>656</v>
      </c>
      <c r="G50" s="3">
        <f t="shared" si="10"/>
        <v>1021.3636363636364</v>
      </c>
      <c r="H50" s="3">
        <f t="shared" si="11"/>
        <v>779.8033536585366</v>
      </c>
      <c r="J50" s="10">
        <f t="shared" si="12"/>
        <v>590196</v>
      </c>
      <c r="K50">
        <f t="shared" si="13"/>
        <v>733</v>
      </c>
      <c r="L50" s="6">
        <f t="shared" si="14"/>
        <v>0.15373833694001185</v>
      </c>
      <c r="M50" s="6">
        <f t="shared" si="15"/>
        <v>0.1173780487804878</v>
      </c>
      <c r="N50" s="6">
        <f t="shared" si="16"/>
        <v>1.3097707666577632</v>
      </c>
      <c r="O50" s="2">
        <f t="shared" si="17"/>
        <v>-432906</v>
      </c>
      <c r="P50">
        <f t="shared" si="18"/>
        <v>-579</v>
      </c>
      <c r="Q50" s="3">
        <f t="shared" si="19"/>
        <v>241.56028270509978</v>
      </c>
    </row>
    <row r="51" spans="1:17" ht="12.75">
      <c r="A51" t="s">
        <v>107</v>
      </c>
      <c r="B51" t="s">
        <v>6</v>
      </c>
      <c r="C51" s="2">
        <v>405636</v>
      </c>
      <c r="D51" s="2">
        <v>164611</v>
      </c>
      <c r="E51">
        <v>438</v>
      </c>
      <c r="F51">
        <v>219</v>
      </c>
      <c r="G51" s="3">
        <f t="shared" si="10"/>
        <v>926.1095890410959</v>
      </c>
      <c r="H51" s="3">
        <f t="shared" si="11"/>
        <v>751.648401826484</v>
      </c>
      <c r="J51" s="10">
        <f t="shared" si="12"/>
        <v>570247</v>
      </c>
      <c r="K51">
        <f t="shared" si="13"/>
        <v>657</v>
      </c>
      <c r="L51" s="6">
        <f t="shared" si="14"/>
        <v>2.4642095607219443</v>
      </c>
      <c r="M51" s="6">
        <f t="shared" si="15"/>
        <v>2</v>
      </c>
      <c r="N51" s="6">
        <f t="shared" si="16"/>
        <v>1.2321047803609722</v>
      </c>
      <c r="O51" s="2">
        <f t="shared" si="17"/>
        <v>241025</v>
      </c>
      <c r="P51">
        <f t="shared" si="18"/>
        <v>219</v>
      </c>
      <c r="Q51" s="3">
        <f t="shared" si="19"/>
        <v>174.46118721461187</v>
      </c>
    </row>
    <row r="52" spans="1:17" ht="12.75">
      <c r="A52" t="s">
        <v>112</v>
      </c>
      <c r="B52" s="4" t="s">
        <v>93</v>
      </c>
      <c r="C52" s="2">
        <v>75078</v>
      </c>
      <c r="D52" s="2">
        <v>467374</v>
      </c>
      <c r="E52" s="5">
        <v>93</v>
      </c>
      <c r="F52" s="5">
        <v>570</v>
      </c>
      <c r="G52" s="3">
        <f t="shared" si="10"/>
        <v>807.2903225806451</v>
      </c>
      <c r="H52" s="3">
        <f t="shared" si="11"/>
        <v>819.9543859649123</v>
      </c>
      <c r="J52" s="10">
        <f t="shared" si="12"/>
        <v>542452</v>
      </c>
      <c r="K52">
        <f t="shared" si="13"/>
        <v>663</v>
      </c>
      <c r="L52" s="6">
        <f t="shared" si="14"/>
        <v>0.1606379473398178</v>
      </c>
      <c r="M52" s="6">
        <f t="shared" si="15"/>
        <v>0.1631578947368421</v>
      </c>
      <c r="N52" s="6">
        <f t="shared" si="16"/>
        <v>0.9845551611150123</v>
      </c>
      <c r="O52" s="2">
        <f t="shared" si="17"/>
        <v>-392296</v>
      </c>
      <c r="P52">
        <f t="shared" si="18"/>
        <v>-477</v>
      </c>
      <c r="Q52" s="3">
        <f t="shared" si="19"/>
        <v>-12.664063384267138</v>
      </c>
    </row>
    <row r="53" spans="1:17" ht="12.75">
      <c r="A53" t="s">
        <v>116</v>
      </c>
      <c r="B53" s="4" t="s">
        <v>17</v>
      </c>
      <c r="C53" s="2">
        <v>193450</v>
      </c>
      <c r="D53" s="2">
        <v>325790</v>
      </c>
      <c r="E53" s="5">
        <v>319</v>
      </c>
      <c r="F53" s="5">
        <v>562</v>
      </c>
      <c r="G53" s="3">
        <f t="shared" si="10"/>
        <v>606.4263322884012</v>
      </c>
      <c r="H53" s="3">
        <f t="shared" si="11"/>
        <v>579.6975088967971</v>
      </c>
      <c r="J53" s="10">
        <f t="shared" si="12"/>
        <v>519240</v>
      </c>
      <c r="K53">
        <f t="shared" si="13"/>
        <v>881</v>
      </c>
      <c r="L53" s="6">
        <f t="shared" si="14"/>
        <v>0.5937874090671905</v>
      </c>
      <c r="M53" s="6">
        <f t="shared" si="15"/>
        <v>0.5676156583629893</v>
      </c>
      <c r="N53" s="6">
        <f t="shared" si="16"/>
        <v>1.0461082253785614</v>
      </c>
      <c r="O53" s="2">
        <f t="shared" si="17"/>
        <v>-132340</v>
      </c>
      <c r="P53">
        <f t="shared" si="18"/>
        <v>-243</v>
      </c>
      <c r="Q53" s="3">
        <f t="shared" si="19"/>
        <v>26.728823391604124</v>
      </c>
    </row>
    <row r="54" spans="1:17" ht="12.75">
      <c r="A54" t="s">
        <v>114</v>
      </c>
      <c r="B54" s="4" t="s">
        <v>33</v>
      </c>
      <c r="C54" s="2">
        <v>40461</v>
      </c>
      <c r="D54" s="2">
        <v>453100</v>
      </c>
      <c r="E54" s="5">
        <v>47</v>
      </c>
      <c r="F54" s="5">
        <v>521</v>
      </c>
      <c r="G54" s="3">
        <f t="shared" si="10"/>
        <v>860.8723404255319</v>
      </c>
      <c r="H54" s="3">
        <f t="shared" si="11"/>
        <v>869.6737044145873</v>
      </c>
      <c r="J54" s="10">
        <f t="shared" si="12"/>
        <v>493561</v>
      </c>
      <c r="K54">
        <f t="shared" si="13"/>
        <v>568</v>
      </c>
      <c r="L54" s="6">
        <f t="shared" si="14"/>
        <v>0.08929816817479586</v>
      </c>
      <c r="M54" s="6">
        <f t="shared" si="15"/>
        <v>0.09021113243761997</v>
      </c>
      <c r="N54" s="6">
        <f t="shared" si="16"/>
        <v>0.989879694022737</v>
      </c>
      <c r="O54" s="2">
        <f t="shared" si="17"/>
        <v>-412639</v>
      </c>
      <c r="P54">
        <f t="shared" si="18"/>
        <v>-474</v>
      </c>
      <c r="Q54" s="3">
        <f t="shared" si="19"/>
        <v>-8.801363989055403</v>
      </c>
    </row>
    <row r="55" spans="1:17" ht="12.75">
      <c r="A55" t="s">
        <v>115</v>
      </c>
      <c r="B55" s="4" t="s">
        <v>83</v>
      </c>
      <c r="C55" s="2">
        <v>89984</v>
      </c>
      <c r="D55" s="2">
        <v>360856</v>
      </c>
      <c r="E55" s="5">
        <v>99</v>
      </c>
      <c r="F55" s="5">
        <v>469</v>
      </c>
      <c r="G55" s="3">
        <f t="shared" si="10"/>
        <v>908.929292929293</v>
      </c>
      <c r="H55" s="3">
        <f t="shared" si="11"/>
        <v>769.4157782515991</v>
      </c>
      <c r="J55" s="10">
        <f t="shared" si="12"/>
        <v>450840</v>
      </c>
      <c r="K55">
        <f t="shared" si="13"/>
        <v>568</v>
      </c>
      <c r="L55" s="6">
        <f t="shared" si="14"/>
        <v>0.2493626266433148</v>
      </c>
      <c r="M55" s="6">
        <f t="shared" si="15"/>
        <v>0.21108742004264391</v>
      </c>
      <c r="N55" s="6">
        <f t="shared" si="16"/>
        <v>1.181323958542572</v>
      </c>
      <c r="O55" s="2">
        <f t="shared" si="17"/>
        <v>-270872</v>
      </c>
      <c r="P55">
        <f t="shared" si="18"/>
        <v>-370</v>
      </c>
      <c r="Q55" s="3">
        <f t="shared" si="19"/>
        <v>139.51351467769382</v>
      </c>
    </row>
    <row r="56" spans="1:17" ht="12.75">
      <c r="A56" t="s">
        <v>115</v>
      </c>
      <c r="B56" s="4" t="s">
        <v>79</v>
      </c>
      <c r="C56" s="2">
        <v>230275</v>
      </c>
      <c r="D56" s="2">
        <v>212923</v>
      </c>
      <c r="E56" s="5">
        <v>177</v>
      </c>
      <c r="F56" s="5">
        <v>191</v>
      </c>
      <c r="G56" s="3">
        <f t="shared" si="10"/>
        <v>1300.9887005649719</v>
      </c>
      <c r="H56" s="3">
        <f t="shared" si="11"/>
        <v>1114.780104712042</v>
      </c>
      <c r="J56" s="10">
        <f t="shared" si="12"/>
        <v>443198</v>
      </c>
      <c r="K56">
        <f t="shared" si="13"/>
        <v>368</v>
      </c>
      <c r="L56" s="6">
        <f t="shared" si="14"/>
        <v>1.0814942490947432</v>
      </c>
      <c r="M56" s="6">
        <f t="shared" si="15"/>
        <v>0.9267015706806283</v>
      </c>
      <c r="N56" s="6">
        <f t="shared" si="16"/>
        <v>1.167036167102237</v>
      </c>
      <c r="O56" s="2">
        <f t="shared" si="17"/>
        <v>17352</v>
      </c>
      <c r="P56">
        <f t="shared" si="18"/>
        <v>-14</v>
      </c>
      <c r="Q56" s="3">
        <f t="shared" si="19"/>
        <v>186.20859585292988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aca="true" t="shared" si="20" ref="G57:G88">C57/E57</f>
        <v>884.3221153846154</v>
      </c>
      <c r="H57" s="3">
        <f aca="true" t="shared" si="21" ref="H57:H88">D57/F57</f>
        <v>856.3838383838383</v>
      </c>
      <c r="J57" s="10">
        <f aca="true" t="shared" si="22" ref="J57:J88">SUM(C57:D57)</f>
        <v>438285</v>
      </c>
      <c r="K57">
        <f aca="true" t="shared" si="23" ref="K57:K88">SUM(E57:F57)</f>
        <v>505</v>
      </c>
      <c r="L57" s="6">
        <f t="shared" si="14"/>
        <v>0.7231841664504258</v>
      </c>
      <c r="M57" s="6">
        <f t="shared" si="15"/>
        <v>0.7003367003367004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115</v>
      </c>
      <c r="B58" s="4" t="s">
        <v>74</v>
      </c>
      <c r="C58" s="2">
        <v>232493</v>
      </c>
      <c r="D58" s="2">
        <v>164363</v>
      </c>
      <c r="E58" s="5">
        <v>205</v>
      </c>
      <c r="F58" s="5">
        <v>167</v>
      </c>
      <c r="G58" s="3">
        <f t="shared" si="20"/>
        <v>1134.1121951219511</v>
      </c>
      <c r="H58" s="3">
        <f t="shared" si="21"/>
        <v>984.2095808383234</v>
      </c>
      <c r="J58" s="10">
        <f t="shared" si="22"/>
        <v>396856</v>
      </c>
      <c r="K58">
        <f t="shared" si="23"/>
        <v>372</v>
      </c>
      <c r="L58" s="6">
        <f t="shared" si="14"/>
        <v>1.414509348210972</v>
      </c>
      <c r="M58" s="6">
        <f t="shared" si="15"/>
        <v>1.2275449101796407</v>
      </c>
      <c r="N58" s="6">
        <f t="shared" si="16"/>
        <v>1.1523076153718648</v>
      </c>
      <c r="O58" s="2">
        <f t="shared" si="17"/>
        <v>68130</v>
      </c>
      <c r="P58">
        <f t="shared" si="18"/>
        <v>38</v>
      </c>
      <c r="Q58" s="3">
        <f t="shared" si="19"/>
        <v>149.9026142836277</v>
      </c>
    </row>
    <row r="59" spans="1:17" ht="12.75">
      <c r="A59" t="s">
        <v>115</v>
      </c>
      <c r="B59" s="4" t="s">
        <v>71</v>
      </c>
      <c r="C59" s="2">
        <v>286349</v>
      </c>
      <c r="D59" s="2">
        <v>100491</v>
      </c>
      <c r="E59" s="5">
        <v>269</v>
      </c>
      <c r="F59" s="5">
        <v>87</v>
      </c>
      <c r="G59" s="3">
        <f t="shared" si="20"/>
        <v>1064.4944237918216</v>
      </c>
      <c r="H59" s="3">
        <f t="shared" si="21"/>
        <v>1155.0689655172414</v>
      </c>
      <c r="J59" s="10">
        <f t="shared" si="22"/>
        <v>386840</v>
      </c>
      <c r="K59">
        <f t="shared" si="23"/>
        <v>356</v>
      </c>
      <c r="L59" s="6">
        <f t="shared" si="14"/>
        <v>2.84949896010588</v>
      </c>
      <c r="M59" s="6">
        <f t="shared" si="15"/>
        <v>3.0919540229885056</v>
      </c>
      <c r="N59" s="6">
        <f t="shared" si="16"/>
        <v>0.9215851655361026</v>
      </c>
      <c r="O59" s="2">
        <f t="shared" si="17"/>
        <v>185858</v>
      </c>
      <c r="P59">
        <f t="shared" si="18"/>
        <v>182</v>
      </c>
      <c r="Q59" s="3">
        <f t="shared" si="19"/>
        <v>-90.57454172541975</v>
      </c>
    </row>
    <row r="60" spans="1:17" ht="12.75">
      <c r="A60" t="s">
        <v>118</v>
      </c>
      <c r="B60" s="4" t="s">
        <v>56</v>
      </c>
      <c r="C60" s="2">
        <v>18835</v>
      </c>
      <c r="D60" s="2">
        <v>354419</v>
      </c>
      <c r="E60" s="5">
        <v>26</v>
      </c>
      <c r="F60" s="5">
        <v>321</v>
      </c>
      <c r="G60" s="3">
        <f t="shared" si="20"/>
        <v>724.4230769230769</v>
      </c>
      <c r="H60" s="3">
        <f t="shared" si="21"/>
        <v>1104.1090342679129</v>
      </c>
      <c r="J60" s="10">
        <f t="shared" si="22"/>
        <v>373254</v>
      </c>
      <c r="K60">
        <f t="shared" si="23"/>
        <v>347</v>
      </c>
      <c r="L60" s="6">
        <f t="shared" si="14"/>
        <v>0.05314331342281311</v>
      </c>
      <c r="M60" s="6">
        <f t="shared" si="15"/>
        <v>0.08099688473520249</v>
      </c>
      <c r="N60" s="6">
        <f t="shared" si="16"/>
        <v>0.6561155234124233</v>
      </c>
      <c r="O60" s="2">
        <f t="shared" si="17"/>
        <v>-335584</v>
      </c>
      <c r="P60">
        <f t="shared" si="18"/>
        <v>-295</v>
      </c>
      <c r="Q60" s="3">
        <f t="shared" si="19"/>
        <v>-379.68595734483597</v>
      </c>
    </row>
    <row r="61" spans="1:17" ht="12.75">
      <c r="A61" t="s">
        <v>115</v>
      </c>
      <c r="B61" s="4" t="s">
        <v>99</v>
      </c>
      <c r="C61" s="2">
        <v>204065</v>
      </c>
      <c r="D61" s="2">
        <v>159011</v>
      </c>
      <c r="E61" s="5">
        <v>230</v>
      </c>
      <c r="F61" s="5">
        <v>187</v>
      </c>
      <c r="G61" s="3">
        <f t="shared" si="20"/>
        <v>887.2391304347826</v>
      </c>
      <c r="H61" s="3">
        <f t="shared" si="21"/>
        <v>850.3262032085562</v>
      </c>
      <c r="J61" s="10">
        <f t="shared" si="22"/>
        <v>363076</v>
      </c>
      <c r="K61">
        <f t="shared" si="23"/>
        <v>417</v>
      </c>
      <c r="L61" s="6">
        <f t="shared" si="14"/>
        <v>1.283338888504569</v>
      </c>
      <c r="M61" s="6">
        <f t="shared" si="15"/>
        <v>1.2299465240641712</v>
      </c>
      <c r="N61" s="6">
        <f t="shared" si="16"/>
        <v>1.0434103136971928</v>
      </c>
      <c r="O61" s="2">
        <f t="shared" si="17"/>
        <v>45054</v>
      </c>
      <c r="P61">
        <f t="shared" si="18"/>
        <v>43</v>
      </c>
      <c r="Q61" s="3">
        <f t="shared" si="19"/>
        <v>36.91292722622643</v>
      </c>
    </row>
    <row r="62" spans="1:17" ht="12.75">
      <c r="A62" t="s">
        <v>115</v>
      </c>
      <c r="B62" s="4" t="s">
        <v>85</v>
      </c>
      <c r="C62" s="2">
        <v>266586</v>
      </c>
      <c r="D62" s="2">
        <v>90531</v>
      </c>
      <c r="E62" s="5">
        <v>275</v>
      </c>
      <c r="F62" s="5">
        <v>88</v>
      </c>
      <c r="G62" s="3">
        <f t="shared" si="20"/>
        <v>969.4036363636363</v>
      </c>
      <c r="H62" s="3">
        <f t="shared" si="21"/>
        <v>1028.7613636363637</v>
      </c>
      <c r="J62" s="10">
        <f t="shared" si="22"/>
        <v>357117</v>
      </c>
      <c r="K62">
        <f t="shared" si="23"/>
        <v>363</v>
      </c>
      <c r="L62" s="6">
        <f t="shared" si="14"/>
        <v>2.944692978095901</v>
      </c>
      <c r="M62" s="6">
        <f t="shared" si="15"/>
        <v>3.125</v>
      </c>
      <c r="N62" s="6">
        <f t="shared" si="16"/>
        <v>0.9423017529906882</v>
      </c>
      <c r="O62" s="2">
        <f t="shared" si="17"/>
        <v>176055</v>
      </c>
      <c r="P62">
        <f t="shared" si="18"/>
        <v>187</v>
      </c>
      <c r="Q62" s="3">
        <f t="shared" si="19"/>
        <v>-59.3577272727274</v>
      </c>
    </row>
    <row r="63" spans="1:17" ht="12.75">
      <c r="A63" t="s">
        <v>117</v>
      </c>
      <c r="B63" s="4" t="s">
        <v>32</v>
      </c>
      <c r="C63" s="2">
        <v>106462</v>
      </c>
      <c r="D63" s="2">
        <v>216985</v>
      </c>
      <c r="E63" s="5">
        <v>123</v>
      </c>
      <c r="F63" s="5">
        <v>269</v>
      </c>
      <c r="G63" s="3">
        <f t="shared" si="20"/>
        <v>865.5447154471544</v>
      </c>
      <c r="H63" s="3">
        <f t="shared" si="21"/>
        <v>806.635687732342</v>
      </c>
      <c r="J63" s="10">
        <f t="shared" si="22"/>
        <v>323447</v>
      </c>
      <c r="K63">
        <f t="shared" si="23"/>
        <v>392</v>
      </c>
      <c r="L63" s="6">
        <f t="shared" si="14"/>
        <v>0.49064221029103394</v>
      </c>
      <c r="M63" s="6">
        <f t="shared" si="15"/>
        <v>0.45724907063197023</v>
      </c>
      <c r="N63" s="6">
        <f t="shared" si="16"/>
        <v>1.073030524945432</v>
      </c>
      <c r="O63" s="2">
        <f t="shared" si="17"/>
        <v>-110523</v>
      </c>
      <c r="P63">
        <f t="shared" si="18"/>
        <v>-146</v>
      </c>
      <c r="Q63" s="3">
        <f t="shared" si="19"/>
        <v>58.909027714812396</v>
      </c>
    </row>
    <row r="64" spans="1:17" ht="12.75">
      <c r="A64" t="s">
        <v>112</v>
      </c>
      <c r="B64" s="4" t="s">
        <v>39</v>
      </c>
      <c r="C64" s="2">
        <v>151828</v>
      </c>
      <c r="D64" s="2">
        <v>167778</v>
      </c>
      <c r="E64" s="5">
        <v>266</v>
      </c>
      <c r="F64" s="5">
        <v>322</v>
      </c>
      <c r="G64" s="3">
        <f t="shared" si="20"/>
        <v>570.781954887218</v>
      </c>
      <c r="H64" s="3">
        <f t="shared" si="21"/>
        <v>521.0496894409938</v>
      </c>
      <c r="J64" s="10">
        <f t="shared" si="22"/>
        <v>319606</v>
      </c>
      <c r="K64">
        <f t="shared" si="23"/>
        <v>588</v>
      </c>
      <c r="L64" s="6">
        <f t="shared" si="14"/>
        <v>0.9049339007498003</v>
      </c>
      <c r="M64" s="6">
        <f t="shared" si="15"/>
        <v>0.8260869565217391</v>
      </c>
      <c r="N64" s="6">
        <f t="shared" si="16"/>
        <v>1.095446300907653</v>
      </c>
      <c r="O64" s="2">
        <f t="shared" si="17"/>
        <v>-15950</v>
      </c>
      <c r="P64">
        <f t="shared" si="18"/>
        <v>-56</v>
      </c>
      <c r="Q64" s="3">
        <f t="shared" si="19"/>
        <v>49.73226544622423</v>
      </c>
    </row>
    <row r="65" spans="1:17" ht="12.75">
      <c r="A65" t="s">
        <v>115</v>
      </c>
      <c r="B65" s="4" t="s">
        <v>75</v>
      </c>
      <c r="C65" s="2">
        <v>188583</v>
      </c>
      <c r="D65" s="2">
        <v>91618</v>
      </c>
      <c r="E65" s="5">
        <v>113</v>
      </c>
      <c r="F65" s="5">
        <v>64</v>
      </c>
      <c r="G65" s="3">
        <f t="shared" si="20"/>
        <v>1668.8761061946902</v>
      </c>
      <c r="H65" s="3">
        <f t="shared" si="21"/>
        <v>1431.53125</v>
      </c>
      <c r="J65" s="10">
        <f t="shared" si="22"/>
        <v>280201</v>
      </c>
      <c r="K65">
        <f t="shared" si="23"/>
        <v>177</v>
      </c>
      <c r="L65" s="6">
        <f t="shared" si="14"/>
        <v>2.0583618939509702</v>
      </c>
      <c r="M65" s="6">
        <f t="shared" si="15"/>
        <v>1.765625</v>
      </c>
      <c r="N65" s="6">
        <f t="shared" si="16"/>
        <v>1.1657978868394876</v>
      </c>
      <c r="O65" s="2">
        <f t="shared" si="17"/>
        <v>96965</v>
      </c>
      <c r="P65">
        <f t="shared" si="18"/>
        <v>49</v>
      </c>
      <c r="Q65" s="3">
        <f t="shared" si="19"/>
        <v>237.34485619469024</v>
      </c>
    </row>
    <row r="66" spans="1:17" ht="12.75">
      <c r="A66" t="s">
        <v>108</v>
      </c>
      <c r="B66" s="4" t="s">
        <v>12</v>
      </c>
      <c r="C66" s="2">
        <v>145733</v>
      </c>
      <c r="D66" s="2">
        <v>97327</v>
      </c>
      <c r="E66">
        <v>295</v>
      </c>
      <c r="F66">
        <v>178</v>
      </c>
      <c r="G66" s="3">
        <f t="shared" si="20"/>
        <v>494.0101694915254</v>
      </c>
      <c r="H66" s="3">
        <f t="shared" si="21"/>
        <v>546.7808988764045</v>
      </c>
      <c r="J66" s="10">
        <f t="shared" si="22"/>
        <v>243060</v>
      </c>
      <c r="K66">
        <f t="shared" si="23"/>
        <v>473</v>
      </c>
      <c r="L66" s="6">
        <f t="shared" si="14"/>
        <v>1.4973542799017745</v>
      </c>
      <c r="M66" s="6">
        <f t="shared" si="15"/>
        <v>1.6573033707865168</v>
      </c>
      <c r="N66" s="6">
        <f t="shared" si="16"/>
        <v>0.9034883451610706</v>
      </c>
      <c r="O66" s="2">
        <f t="shared" si="17"/>
        <v>48406</v>
      </c>
      <c r="P66">
        <f t="shared" si="18"/>
        <v>117</v>
      </c>
      <c r="Q66" s="3">
        <f t="shared" si="19"/>
        <v>-52.77072938487913</v>
      </c>
    </row>
    <row r="67" spans="1:17" ht="12.75">
      <c r="A67" t="s">
        <v>114</v>
      </c>
      <c r="B67" s="4" t="s">
        <v>47</v>
      </c>
      <c r="C67" s="2">
        <v>16997</v>
      </c>
      <c r="D67" s="2">
        <v>220363</v>
      </c>
      <c r="E67" s="5">
        <v>23</v>
      </c>
      <c r="F67" s="5">
        <v>212</v>
      </c>
      <c r="G67" s="3">
        <f t="shared" si="20"/>
        <v>739</v>
      </c>
      <c r="H67" s="3">
        <f t="shared" si="21"/>
        <v>1039.448113207547</v>
      </c>
      <c r="J67" s="10">
        <f t="shared" si="22"/>
        <v>237360</v>
      </c>
      <c r="K67">
        <f t="shared" si="23"/>
        <v>235</v>
      </c>
      <c r="L67" s="6">
        <f t="shared" si="14"/>
        <v>0.07713182340048012</v>
      </c>
      <c r="M67" s="6">
        <f t="shared" si="15"/>
        <v>0.10849056603773585</v>
      </c>
      <c r="N67" s="6">
        <f t="shared" si="16"/>
        <v>0.7109541983000777</v>
      </c>
      <c r="O67" s="2">
        <f t="shared" si="17"/>
        <v>-203366</v>
      </c>
      <c r="P67">
        <f t="shared" si="18"/>
        <v>-189</v>
      </c>
      <c r="Q67" s="3">
        <f t="shared" si="19"/>
        <v>-300.44811320754707</v>
      </c>
    </row>
    <row r="68" spans="1:17" ht="12.75">
      <c r="A68" t="s">
        <v>111</v>
      </c>
      <c r="B68" s="4" t="s">
        <v>36</v>
      </c>
      <c r="C68" s="2">
        <v>91736</v>
      </c>
      <c r="D68" s="2">
        <v>102760</v>
      </c>
      <c r="E68" s="5">
        <v>175</v>
      </c>
      <c r="F68" s="5">
        <v>222</v>
      </c>
      <c r="G68" s="3">
        <f t="shared" si="20"/>
        <v>524.2057142857143</v>
      </c>
      <c r="H68" s="3">
        <f t="shared" si="21"/>
        <v>462.8828828828829</v>
      </c>
      <c r="J68" s="10">
        <f t="shared" si="22"/>
        <v>194496</v>
      </c>
      <c r="K68">
        <f t="shared" si="23"/>
        <v>397</v>
      </c>
      <c r="L68" s="6">
        <f t="shared" si="14"/>
        <v>0.8927209030751265</v>
      </c>
      <c r="M68" s="6">
        <f t="shared" si="15"/>
        <v>0.7882882882882883</v>
      </c>
      <c r="N68" s="6">
        <f t="shared" si="16"/>
        <v>1.132480231329589</v>
      </c>
      <c r="O68" s="2">
        <f t="shared" si="17"/>
        <v>-11024</v>
      </c>
      <c r="P68">
        <f t="shared" si="18"/>
        <v>-47</v>
      </c>
      <c r="Q68" s="3">
        <f t="shared" si="19"/>
        <v>61.32283140283141</v>
      </c>
    </row>
    <row r="69" spans="1:17" ht="12.75">
      <c r="A69" t="s">
        <v>110</v>
      </c>
      <c r="B69" s="4" t="s">
        <v>94</v>
      </c>
      <c r="C69" s="2">
        <v>39590</v>
      </c>
      <c r="D69" s="2">
        <v>151945</v>
      </c>
      <c r="E69" s="5">
        <v>56</v>
      </c>
      <c r="F69" s="5">
        <v>210</v>
      </c>
      <c r="G69" s="3">
        <f t="shared" si="20"/>
        <v>706.9642857142857</v>
      </c>
      <c r="H69" s="3">
        <f t="shared" si="21"/>
        <v>723.547619047619</v>
      </c>
      <c r="J69" s="10">
        <f t="shared" si="22"/>
        <v>191535</v>
      </c>
      <c r="K69">
        <f t="shared" si="23"/>
        <v>266</v>
      </c>
      <c r="L69" s="6">
        <f aca="true" t="shared" si="24" ref="L69:L94">C69/D69</f>
        <v>0.2605548060153345</v>
      </c>
      <c r="M69" s="6">
        <f aca="true" t="shared" si="25" ref="M69:M94">E69/F69</f>
        <v>0.26666666666666666</v>
      </c>
      <c r="N69" s="6">
        <f aca="true" t="shared" si="26" ref="N69:N94">G69/H69</f>
        <v>0.9770805225575043</v>
      </c>
      <c r="O69" s="2">
        <f aca="true" t="shared" si="27" ref="O69:O94">C69-D69</f>
        <v>-112355</v>
      </c>
      <c r="P69">
        <f aca="true" t="shared" si="28" ref="P69:P94">E69-F69</f>
        <v>-154</v>
      </c>
      <c r="Q69" s="3">
        <f aca="true" t="shared" si="29" ref="Q69:Q94">G69-H69</f>
        <v>-16.58333333333337</v>
      </c>
    </row>
    <row r="70" spans="1:17" ht="12.75">
      <c r="A70" t="s">
        <v>112</v>
      </c>
      <c r="B70" s="4" t="s">
        <v>40</v>
      </c>
      <c r="C70" s="2">
        <v>100642</v>
      </c>
      <c r="D70" s="2">
        <v>74833</v>
      </c>
      <c r="E70" s="5">
        <v>205</v>
      </c>
      <c r="F70" s="5">
        <v>149</v>
      </c>
      <c r="G70" s="3">
        <f t="shared" si="20"/>
        <v>490.93658536585366</v>
      </c>
      <c r="H70" s="3">
        <f t="shared" si="21"/>
        <v>502.23489932885906</v>
      </c>
      <c r="J70" s="10">
        <f t="shared" si="22"/>
        <v>175475</v>
      </c>
      <c r="K70">
        <f t="shared" si="23"/>
        <v>354</v>
      </c>
      <c r="L70" s="6">
        <f t="shared" si="24"/>
        <v>1.3448879505031204</v>
      </c>
      <c r="M70" s="6">
        <f t="shared" si="25"/>
        <v>1.3758389261744965</v>
      </c>
      <c r="N70" s="6">
        <f t="shared" si="26"/>
        <v>0.9775039249998289</v>
      </c>
      <c r="O70" s="2">
        <f t="shared" si="27"/>
        <v>25809</v>
      </c>
      <c r="P70">
        <f t="shared" si="28"/>
        <v>56</v>
      </c>
      <c r="Q70" s="3">
        <f t="shared" si="29"/>
        <v>-11.298313963005398</v>
      </c>
    </row>
    <row r="71" spans="1:17" ht="12.75">
      <c r="A71" t="s">
        <v>108</v>
      </c>
      <c r="B71" s="4" t="s">
        <v>104</v>
      </c>
      <c r="C71" s="2">
        <v>74737</v>
      </c>
      <c r="D71" s="2">
        <v>98618</v>
      </c>
      <c r="E71">
        <v>117</v>
      </c>
      <c r="F71">
        <v>185</v>
      </c>
      <c r="G71" s="3">
        <f t="shared" si="20"/>
        <v>638.7777777777778</v>
      </c>
      <c r="H71" s="3">
        <f t="shared" si="21"/>
        <v>533.0702702702703</v>
      </c>
      <c r="J71" s="10">
        <f t="shared" si="22"/>
        <v>173355</v>
      </c>
      <c r="K71">
        <f t="shared" si="23"/>
        <v>302</v>
      </c>
      <c r="L71" s="6">
        <f t="shared" si="24"/>
        <v>0.7578433957289744</v>
      </c>
      <c r="M71" s="6">
        <f t="shared" si="25"/>
        <v>0.6324324324324324</v>
      </c>
      <c r="N71" s="6">
        <f t="shared" si="26"/>
        <v>1.1982993864090623</v>
      </c>
      <c r="O71" s="2">
        <f t="shared" si="27"/>
        <v>-23881</v>
      </c>
      <c r="P71">
        <f t="shared" si="28"/>
        <v>-68</v>
      </c>
      <c r="Q71" s="3">
        <f t="shared" si="29"/>
        <v>105.70750750750756</v>
      </c>
    </row>
    <row r="72" spans="1:17" ht="12.75">
      <c r="A72" t="s">
        <v>112</v>
      </c>
      <c r="B72" s="4" t="s">
        <v>98</v>
      </c>
      <c r="C72" s="2">
        <v>24805</v>
      </c>
      <c r="D72" s="2">
        <v>133933</v>
      </c>
      <c r="E72" s="5">
        <v>23</v>
      </c>
      <c r="F72" s="5">
        <v>200</v>
      </c>
      <c r="G72" s="3">
        <f t="shared" si="20"/>
        <v>1078.4782608695652</v>
      </c>
      <c r="H72" s="3">
        <f t="shared" si="21"/>
        <v>669.665</v>
      </c>
      <c r="J72" s="10">
        <f t="shared" si="22"/>
        <v>158738</v>
      </c>
      <c r="K72">
        <f t="shared" si="23"/>
        <v>223</v>
      </c>
      <c r="L72" s="6">
        <f t="shared" si="24"/>
        <v>0.18520454256979235</v>
      </c>
      <c r="M72" s="6">
        <f t="shared" si="25"/>
        <v>0.115</v>
      </c>
      <c r="N72" s="6">
        <f t="shared" si="26"/>
        <v>1.6104742832155858</v>
      </c>
      <c r="O72" s="2">
        <f t="shared" si="27"/>
        <v>-109128</v>
      </c>
      <c r="P72">
        <f t="shared" si="28"/>
        <v>-177</v>
      </c>
      <c r="Q72" s="3">
        <f t="shared" si="29"/>
        <v>408.8132608695653</v>
      </c>
    </row>
    <row r="73" spans="1:17" ht="12.75">
      <c r="A73" t="s">
        <v>113</v>
      </c>
      <c r="B73" s="4" t="s">
        <v>100</v>
      </c>
      <c r="C73" s="2">
        <v>35869</v>
      </c>
      <c r="D73" s="2">
        <v>110563</v>
      </c>
      <c r="E73" s="5">
        <v>75</v>
      </c>
      <c r="F73" s="5">
        <v>86</v>
      </c>
      <c r="G73" s="3">
        <f t="shared" si="20"/>
        <v>478.25333333333333</v>
      </c>
      <c r="H73" s="3">
        <f t="shared" si="21"/>
        <v>1285.6162790697674</v>
      </c>
      <c r="J73" s="10">
        <f t="shared" si="22"/>
        <v>146432</v>
      </c>
      <c r="K73">
        <f t="shared" si="23"/>
        <v>161</v>
      </c>
      <c r="L73" s="6">
        <f t="shared" si="24"/>
        <v>0.32442137062127474</v>
      </c>
      <c r="M73" s="6">
        <f t="shared" si="25"/>
        <v>0.872093023255814</v>
      </c>
      <c r="N73" s="6">
        <f t="shared" si="26"/>
        <v>0.3720031716457284</v>
      </c>
      <c r="O73" s="2">
        <f t="shared" si="27"/>
        <v>-74694</v>
      </c>
      <c r="P73">
        <f t="shared" si="28"/>
        <v>-11</v>
      </c>
      <c r="Q73" s="3">
        <f t="shared" si="29"/>
        <v>-807.3629457364341</v>
      </c>
    </row>
    <row r="74" spans="1:17" ht="12.75">
      <c r="A74" t="s">
        <v>115</v>
      </c>
      <c r="B74" s="4" t="s">
        <v>91</v>
      </c>
      <c r="C74" s="2">
        <v>2050</v>
      </c>
      <c r="D74" s="2">
        <v>139071</v>
      </c>
      <c r="E74" s="5">
        <v>4</v>
      </c>
      <c r="F74" s="5">
        <v>172</v>
      </c>
      <c r="G74" s="3">
        <f t="shared" si="20"/>
        <v>512.5</v>
      </c>
      <c r="H74" s="3">
        <f t="shared" si="21"/>
        <v>808.5523255813954</v>
      </c>
      <c r="J74" s="10">
        <f t="shared" si="22"/>
        <v>141121</v>
      </c>
      <c r="K74">
        <f t="shared" si="23"/>
        <v>176</v>
      </c>
      <c r="L74" s="6">
        <f t="shared" si="24"/>
        <v>0.014740672030833171</v>
      </c>
      <c r="M74" s="6">
        <f t="shared" si="25"/>
        <v>0.023255813953488372</v>
      </c>
      <c r="N74" s="6">
        <f t="shared" si="26"/>
        <v>0.6338488973258264</v>
      </c>
      <c r="O74" s="2">
        <f t="shared" si="27"/>
        <v>-137021</v>
      </c>
      <c r="P74">
        <f t="shared" si="28"/>
        <v>-168</v>
      </c>
      <c r="Q74" s="3">
        <f t="shared" si="29"/>
        <v>-296.0523255813954</v>
      </c>
    </row>
    <row r="75" spans="1:17" ht="12.75">
      <c r="A75" t="s">
        <v>117</v>
      </c>
      <c r="B75" s="4" t="s">
        <v>28</v>
      </c>
      <c r="C75" s="2">
        <v>32110</v>
      </c>
      <c r="D75" s="2">
        <v>108408</v>
      </c>
      <c r="E75" s="5">
        <v>30</v>
      </c>
      <c r="F75" s="5">
        <v>56</v>
      </c>
      <c r="G75" s="3">
        <f t="shared" si="20"/>
        <v>1070.3333333333333</v>
      </c>
      <c r="H75" s="3">
        <f t="shared" si="21"/>
        <v>1935.857142857143</v>
      </c>
      <c r="J75" s="10">
        <f t="shared" si="22"/>
        <v>140518</v>
      </c>
      <c r="K75">
        <f t="shared" si="23"/>
        <v>86</v>
      </c>
      <c r="L75" s="6">
        <f t="shared" si="24"/>
        <v>0.2961958527045975</v>
      </c>
      <c r="M75" s="6">
        <f t="shared" si="25"/>
        <v>0.5357142857142857</v>
      </c>
      <c r="N75" s="6">
        <f t="shared" si="26"/>
        <v>0.5528989250485818</v>
      </c>
      <c r="O75" s="2">
        <f t="shared" si="27"/>
        <v>-76298</v>
      </c>
      <c r="P75">
        <f t="shared" si="28"/>
        <v>-26</v>
      </c>
      <c r="Q75" s="3">
        <f t="shared" si="29"/>
        <v>-865.5238095238096</v>
      </c>
    </row>
    <row r="76" spans="1:17" ht="12.75">
      <c r="A76" t="s">
        <v>115</v>
      </c>
      <c r="B76" s="4" t="s">
        <v>72</v>
      </c>
      <c r="C76" s="2">
        <v>61440</v>
      </c>
      <c r="D76" s="2">
        <v>73025</v>
      </c>
      <c r="E76" s="5">
        <v>69</v>
      </c>
      <c r="F76" s="5">
        <v>74</v>
      </c>
      <c r="G76" s="3">
        <f t="shared" si="20"/>
        <v>890.4347826086956</v>
      </c>
      <c r="H76" s="3">
        <f t="shared" si="21"/>
        <v>986.8243243243244</v>
      </c>
      <c r="J76" s="10">
        <f t="shared" si="22"/>
        <v>134465</v>
      </c>
      <c r="K76">
        <f t="shared" si="23"/>
        <v>143</v>
      </c>
      <c r="L76" s="6">
        <f t="shared" si="24"/>
        <v>0.8413557001027046</v>
      </c>
      <c r="M76" s="6">
        <f t="shared" si="25"/>
        <v>0.9324324324324325</v>
      </c>
      <c r="N76" s="6">
        <f t="shared" si="26"/>
        <v>0.9023235044579729</v>
      </c>
      <c r="O76" s="2">
        <f t="shared" si="27"/>
        <v>-11585</v>
      </c>
      <c r="P76">
        <f t="shared" si="28"/>
        <v>-5</v>
      </c>
      <c r="Q76" s="3">
        <f t="shared" si="29"/>
        <v>-96.38954171562875</v>
      </c>
    </row>
    <row r="77" spans="1:17" ht="12.75">
      <c r="A77" t="s">
        <v>114</v>
      </c>
      <c r="B77" s="4" t="s">
        <v>95</v>
      </c>
      <c r="C77" s="2">
        <v>12281</v>
      </c>
      <c r="D77" s="2">
        <v>121782</v>
      </c>
      <c r="E77" s="5">
        <v>6</v>
      </c>
      <c r="F77" s="5">
        <v>174</v>
      </c>
      <c r="G77" s="3">
        <f t="shared" si="20"/>
        <v>2046.8333333333333</v>
      </c>
      <c r="H77" s="3">
        <f t="shared" si="21"/>
        <v>699.8965517241379</v>
      </c>
      <c r="J77" s="10">
        <f t="shared" si="22"/>
        <v>134063</v>
      </c>
      <c r="K77">
        <f t="shared" si="23"/>
        <v>180</v>
      </c>
      <c r="L77" s="6">
        <f t="shared" si="24"/>
        <v>0.10084413131661493</v>
      </c>
      <c r="M77" s="6">
        <f t="shared" si="25"/>
        <v>0.034482758620689655</v>
      </c>
      <c r="N77" s="6">
        <f t="shared" si="26"/>
        <v>2.9244798081818333</v>
      </c>
      <c r="O77" s="2">
        <f t="shared" si="27"/>
        <v>-109501</v>
      </c>
      <c r="P77">
        <f t="shared" si="28"/>
        <v>-168</v>
      </c>
      <c r="Q77" s="3">
        <f t="shared" si="29"/>
        <v>1346.9367816091954</v>
      </c>
    </row>
    <row r="78" spans="1:17" ht="12.75">
      <c r="A78" t="s">
        <v>116</v>
      </c>
      <c r="B78" s="4" t="s">
        <v>20</v>
      </c>
      <c r="C78" s="2">
        <v>38217</v>
      </c>
      <c r="D78" s="2">
        <v>93827</v>
      </c>
      <c r="E78" s="5">
        <v>56</v>
      </c>
      <c r="F78" s="5">
        <v>157</v>
      </c>
      <c r="G78" s="3">
        <f t="shared" si="20"/>
        <v>682.4464285714286</v>
      </c>
      <c r="H78" s="3">
        <f t="shared" si="21"/>
        <v>597.624203821656</v>
      </c>
      <c r="J78" s="10">
        <f t="shared" si="22"/>
        <v>132044</v>
      </c>
      <c r="K78">
        <f t="shared" si="23"/>
        <v>213</v>
      </c>
      <c r="L78" s="6">
        <f t="shared" si="24"/>
        <v>0.40731345987828665</v>
      </c>
      <c r="M78" s="6">
        <f t="shared" si="25"/>
        <v>0.35668789808917195</v>
      </c>
      <c r="N78" s="6">
        <f t="shared" si="26"/>
        <v>1.1419323785873394</v>
      </c>
      <c r="O78" s="2">
        <f t="shared" si="27"/>
        <v>-55610</v>
      </c>
      <c r="P78">
        <f t="shared" si="28"/>
        <v>-101</v>
      </c>
      <c r="Q78" s="3">
        <f t="shared" si="29"/>
        <v>84.82222474977254</v>
      </c>
    </row>
    <row r="79" spans="1:17" ht="12.75">
      <c r="A79" t="s">
        <v>108</v>
      </c>
      <c r="B79" s="4" t="s">
        <v>11</v>
      </c>
      <c r="C79" s="2">
        <v>80282</v>
      </c>
      <c r="D79" s="2">
        <v>49029</v>
      </c>
      <c r="E79">
        <v>150</v>
      </c>
      <c r="F79">
        <v>99</v>
      </c>
      <c r="G79" s="3">
        <f t="shared" si="20"/>
        <v>535.2133333333334</v>
      </c>
      <c r="H79" s="3">
        <f t="shared" si="21"/>
        <v>495.24242424242425</v>
      </c>
      <c r="J79" s="10">
        <f t="shared" si="22"/>
        <v>129311</v>
      </c>
      <c r="K79">
        <f t="shared" si="23"/>
        <v>249</v>
      </c>
      <c r="L79" s="6">
        <f t="shared" si="24"/>
        <v>1.637439066674825</v>
      </c>
      <c r="M79" s="6">
        <f t="shared" si="25"/>
        <v>1.5151515151515151</v>
      </c>
      <c r="N79" s="6">
        <f t="shared" si="26"/>
        <v>1.0807097840053845</v>
      </c>
      <c r="O79" s="2">
        <f t="shared" si="27"/>
        <v>31253</v>
      </c>
      <c r="P79">
        <f t="shared" si="28"/>
        <v>51</v>
      </c>
      <c r="Q79" s="3">
        <f t="shared" si="29"/>
        <v>39.97090909090912</v>
      </c>
    </row>
    <row r="80" spans="1:17" ht="12.75">
      <c r="A80" t="s">
        <v>108</v>
      </c>
      <c r="B80" s="4" t="s">
        <v>14</v>
      </c>
      <c r="C80" s="2">
        <v>70988</v>
      </c>
      <c r="D80" s="2">
        <v>50225</v>
      </c>
      <c r="E80">
        <v>138</v>
      </c>
      <c r="F80">
        <v>111</v>
      </c>
      <c r="G80" s="3">
        <f t="shared" si="20"/>
        <v>514.4057971014493</v>
      </c>
      <c r="H80" s="3">
        <f t="shared" si="21"/>
        <v>452.47747747747746</v>
      </c>
      <c r="J80" s="10">
        <f t="shared" si="22"/>
        <v>121213</v>
      </c>
      <c r="K80">
        <f t="shared" si="23"/>
        <v>249</v>
      </c>
      <c r="L80" s="6">
        <f t="shared" si="24"/>
        <v>1.4133997013439523</v>
      </c>
      <c r="M80" s="6">
        <f t="shared" si="25"/>
        <v>1.2432432432432432</v>
      </c>
      <c r="N80" s="6">
        <f t="shared" si="26"/>
        <v>1.1368649771679615</v>
      </c>
      <c r="O80" s="2">
        <f t="shared" si="27"/>
        <v>20763</v>
      </c>
      <c r="P80">
        <f t="shared" si="28"/>
        <v>27</v>
      </c>
      <c r="Q80" s="3">
        <f t="shared" si="29"/>
        <v>61.92831962397179</v>
      </c>
    </row>
    <row r="81" spans="1:17" ht="12.75">
      <c r="A81" t="s">
        <v>112</v>
      </c>
      <c r="B81" s="4" t="s">
        <v>92</v>
      </c>
      <c r="C81" s="2">
        <v>14990</v>
      </c>
      <c r="D81" s="2">
        <v>103406</v>
      </c>
      <c r="E81" s="5">
        <v>20</v>
      </c>
      <c r="F81" s="5">
        <v>125</v>
      </c>
      <c r="G81" s="3">
        <f t="shared" si="20"/>
        <v>749.5</v>
      </c>
      <c r="H81" s="3">
        <f t="shared" si="21"/>
        <v>827.248</v>
      </c>
      <c r="J81" s="10">
        <f t="shared" si="22"/>
        <v>118396</v>
      </c>
      <c r="K81">
        <f t="shared" si="23"/>
        <v>145</v>
      </c>
      <c r="L81" s="6">
        <f t="shared" si="24"/>
        <v>0.14496257470552967</v>
      </c>
      <c r="M81" s="6">
        <f t="shared" si="25"/>
        <v>0.16</v>
      </c>
      <c r="N81" s="6">
        <f t="shared" si="26"/>
        <v>0.9060160919095603</v>
      </c>
      <c r="O81" s="2">
        <f t="shared" si="27"/>
        <v>-88416</v>
      </c>
      <c r="P81">
        <f t="shared" si="28"/>
        <v>-105</v>
      </c>
      <c r="Q81" s="3">
        <f t="shared" si="29"/>
        <v>-77.74800000000005</v>
      </c>
    </row>
    <row r="82" spans="1:17" ht="12.75">
      <c r="A82" t="s">
        <v>115</v>
      </c>
      <c r="B82" s="4" t="s">
        <v>82</v>
      </c>
      <c r="C82" s="2">
        <v>55805</v>
      </c>
      <c r="D82" s="2">
        <v>61018</v>
      </c>
      <c r="E82" s="5">
        <v>40</v>
      </c>
      <c r="F82" s="5">
        <v>50</v>
      </c>
      <c r="G82" s="3">
        <f t="shared" si="20"/>
        <v>1395.125</v>
      </c>
      <c r="H82" s="3">
        <f t="shared" si="21"/>
        <v>1220.36</v>
      </c>
      <c r="J82" s="10">
        <f t="shared" si="22"/>
        <v>116823</v>
      </c>
      <c r="K82">
        <f t="shared" si="23"/>
        <v>90</v>
      </c>
      <c r="L82" s="6">
        <f t="shared" si="24"/>
        <v>0.9145661935822217</v>
      </c>
      <c r="M82" s="6">
        <f t="shared" si="25"/>
        <v>0.8</v>
      </c>
      <c r="N82" s="6">
        <f t="shared" si="26"/>
        <v>1.143207741977777</v>
      </c>
      <c r="O82" s="2">
        <f t="shared" si="27"/>
        <v>-5213</v>
      </c>
      <c r="P82">
        <f t="shared" si="28"/>
        <v>-10</v>
      </c>
      <c r="Q82" s="3">
        <f t="shared" si="29"/>
        <v>174.7650000000001</v>
      </c>
    </row>
    <row r="83" spans="1:17" ht="12.75">
      <c r="A83" t="s">
        <v>110</v>
      </c>
      <c r="B83" s="4" t="s">
        <v>21</v>
      </c>
      <c r="C83" s="2">
        <v>24051</v>
      </c>
      <c r="D83" s="2">
        <v>71517</v>
      </c>
      <c r="E83" s="5">
        <v>13</v>
      </c>
      <c r="F83" s="5">
        <v>41</v>
      </c>
      <c r="G83" s="3">
        <f t="shared" si="20"/>
        <v>1850.076923076923</v>
      </c>
      <c r="H83" s="3">
        <f t="shared" si="21"/>
        <v>1744.3170731707316</v>
      </c>
      <c r="J83" s="10">
        <f t="shared" si="22"/>
        <v>95568</v>
      </c>
      <c r="K83">
        <f t="shared" si="23"/>
        <v>54</v>
      </c>
      <c r="L83" s="6">
        <f t="shared" si="24"/>
        <v>0.33629766349259615</v>
      </c>
      <c r="M83" s="6">
        <f t="shared" si="25"/>
        <v>0.3170731707317073</v>
      </c>
      <c r="N83" s="6">
        <f t="shared" si="26"/>
        <v>1.0606310925535725</v>
      </c>
      <c r="O83" s="2">
        <f t="shared" si="27"/>
        <v>-47466</v>
      </c>
      <c r="P83">
        <f t="shared" si="28"/>
        <v>-28</v>
      </c>
      <c r="Q83" s="3">
        <f t="shared" si="29"/>
        <v>105.75984990619145</v>
      </c>
    </row>
    <row r="84" spans="1:17" ht="12.75">
      <c r="A84" t="s">
        <v>109</v>
      </c>
      <c r="B84" s="4" t="s">
        <v>96</v>
      </c>
      <c r="C84" s="2">
        <v>25444</v>
      </c>
      <c r="D84" s="2">
        <v>59236</v>
      </c>
      <c r="E84" s="5">
        <v>21</v>
      </c>
      <c r="F84" s="5">
        <v>73</v>
      </c>
      <c r="G84" s="3">
        <f t="shared" si="20"/>
        <v>1211.6190476190477</v>
      </c>
      <c r="H84" s="3">
        <f t="shared" si="21"/>
        <v>811.4520547945206</v>
      </c>
      <c r="J84" s="10">
        <f t="shared" si="22"/>
        <v>84680</v>
      </c>
      <c r="K84">
        <f t="shared" si="23"/>
        <v>94</v>
      </c>
      <c r="L84" s="6">
        <f t="shared" si="24"/>
        <v>0.4295360929164697</v>
      </c>
      <c r="M84" s="6">
        <f t="shared" si="25"/>
        <v>0.2876712328767123</v>
      </c>
      <c r="N84" s="6">
        <f t="shared" si="26"/>
        <v>1.4931492753762996</v>
      </c>
      <c r="O84" s="2">
        <f t="shared" si="27"/>
        <v>-33792</v>
      </c>
      <c r="P84">
        <f t="shared" si="28"/>
        <v>-52</v>
      </c>
      <c r="Q84" s="3">
        <f t="shared" si="29"/>
        <v>400.16699282452714</v>
      </c>
    </row>
    <row r="85" spans="1:17" ht="12.75">
      <c r="A85" t="s">
        <v>116</v>
      </c>
      <c r="B85" s="4" t="s">
        <v>105</v>
      </c>
      <c r="C85" s="2">
        <v>15495</v>
      </c>
      <c r="D85" s="2">
        <v>61417</v>
      </c>
      <c r="E85" s="5">
        <v>30</v>
      </c>
      <c r="F85" s="5">
        <v>120</v>
      </c>
      <c r="G85" s="3">
        <f t="shared" si="20"/>
        <v>516.5</v>
      </c>
      <c r="H85" s="3">
        <f t="shared" si="21"/>
        <v>511.80833333333334</v>
      </c>
      <c r="J85" s="10">
        <f t="shared" si="22"/>
        <v>76912</v>
      </c>
      <c r="K85">
        <f t="shared" si="23"/>
        <v>150</v>
      </c>
      <c r="L85" s="6">
        <f t="shared" si="24"/>
        <v>0.25229171076412066</v>
      </c>
      <c r="M85" s="6">
        <f t="shared" si="25"/>
        <v>0.25</v>
      </c>
      <c r="N85" s="6">
        <f t="shared" si="26"/>
        <v>1.0091668430564826</v>
      </c>
      <c r="O85" s="2">
        <f t="shared" si="27"/>
        <v>-45922</v>
      </c>
      <c r="P85">
        <f t="shared" si="28"/>
        <v>-90</v>
      </c>
      <c r="Q85" s="3">
        <f t="shared" si="29"/>
        <v>4.691666666666663</v>
      </c>
    </row>
    <row r="86" spans="1:17" ht="12.75">
      <c r="A86" t="s">
        <v>113</v>
      </c>
      <c r="B86" s="4" t="s">
        <v>43</v>
      </c>
      <c r="C86" s="2">
        <v>16609</v>
      </c>
      <c r="D86" s="2">
        <v>53022</v>
      </c>
      <c r="E86" s="5">
        <v>38</v>
      </c>
      <c r="F86" s="5">
        <v>111</v>
      </c>
      <c r="G86" s="3">
        <f t="shared" si="20"/>
        <v>437.07894736842104</v>
      </c>
      <c r="H86" s="3">
        <f t="shared" si="21"/>
        <v>477.6756756756757</v>
      </c>
      <c r="J86" s="10">
        <f t="shared" si="22"/>
        <v>69631</v>
      </c>
      <c r="K86">
        <f t="shared" si="23"/>
        <v>149</v>
      </c>
      <c r="L86" s="6">
        <f t="shared" si="24"/>
        <v>0.313247331296443</v>
      </c>
      <c r="M86" s="6">
        <f t="shared" si="25"/>
        <v>0.34234234234234234</v>
      </c>
      <c r="N86" s="6">
        <f t="shared" si="26"/>
        <v>0.9150119414185571</v>
      </c>
      <c r="O86" s="2">
        <f t="shared" si="27"/>
        <v>-36413</v>
      </c>
      <c r="P86">
        <f t="shared" si="28"/>
        <v>-73</v>
      </c>
      <c r="Q86" s="3">
        <f t="shared" si="29"/>
        <v>-40.59672830725464</v>
      </c>
    </row>
    <row r="87" spans="1:17" ht="12.75">
      <c r="A87" t="s">
        <v>113</v>
      </c>
      <c r="B87" s="4" t="s">
        <v>44</v>
      </c>
      <c r="C87" s="2">
        <v>17606</v>
      </c>
      <c r="D87" s="2">
        <v>47112</v>
      </c>
      <c r="E87" s="5">
        <v>36</v>
      </c>
      <c r="F87" s="5">
        <v>110</v>
      </c>
      <c r="G87" s="3">
        <f t="shared" si="20"/>
        <v>489.05555555555554</v>
      </c>
      <c r="H87" s="3">
        <f t="shared" si="21"/>
        <v>428.2909090909091</v>
      </c>
      <c r="J87" s="10">
        <f t="shared" si="22"/>
        <v>64718</v>
      </c>
      <c r="K87">
        <f t="shared" si="23"/>
        <v>146</v>
      </c>
      <c r="L87" s="6">
        <f t="shared" si="24"/>
        <v>0.37370521310918664</v>
      </c>
      <c r="M87" s="6">
        <f t="shared" si="25"/>
        <v>0.32727272727272727</v>
      </c>
      <c r="N87" s="6">
        <f t="shared" si="26"/>
        <v>1.141877040055848</v>
      </c>
      <c r="O87" s="2">
        <f t="shared" si="27"/>
        <v>-29506</v>
      </c>
      <c r="P87">
        <f t="shared" si="28"/>
        <v>-74</v>
      </c>
      <c r="Q87" s="3">
        <f t="shared" si="29"/>
        <v>60.76464646464643</v>
      </c>
    </row>
    <row r="88" spans="1:17" ht="12.75">
      <c r="A88" t="s">
        <v>113</v>
      </c>
      <c r="B88" s="4" t="s">
        <v>27</v>
      </c>
      <c r="C88" s="2">
        <v>28264</v>
      </c>
      <c r="D88" s="2">
        <v>35417</v>
      </c>
      <c r="E88" s="5">
        <v>60</v>
      </c>
      <c r="F88" s="5">
        <v>86</v>
      </c>
      <c r="G88" s="3">
        <f t="shared" si="20"/>
        <v>471.06666666666666</v>
      </c>
      <c r="H88" s="3">
        <f t="shared" si="21"/>
        <v>411.8255813953488</v>
      </c>
      <c r="J88" s="10">
        <f t="shared" si="22"/>
        <v>63681</v>
      </c>
      <c r="K88">
        <f t="shared" si="23"/>
        <v>146</v>
      </c>
      <c r="L88" s="6">
        <f t="shared" si="24"/>
        <v>0.7980348420250163</v>
      </c>
      <c r="M88" s="6">
        <f t="shared" si="25"/>
        <v>0.6976744186046512</v>
      </c>
      <c r="N88" s="6">
        <f t="shared" si="26"/>
        <v>1.1438499402358566</v>
      </c>
      <c r="O88" s="2">
        <f t="shared" si="27"/>
        <v>-7153</v>
      </c>
      <c r="P88">
        <f t="shared" si="28"/>
        <v>-26</v>
      </c>
      <c r="Q88" s="3">
        <f t="shared" si="29"/>
        <v>59.24108527131784</v>
      </c>
    </row>
    <row r="89" spans="1:17" ht="12.75">
      <c r="A89" t="s">
        <v>111</v>
      </c>
      <c r="B89" s="4" t="s">
        <v>90</v>
      </c>
      <c r="C89" s="2">
        <v>46949</v>
      </c>
      <c r="D89" s="2">
        <v>6118</v>
      </c>
      <c r="E89" s="5">
        <v>43</v>
      </c>
      <c r="F89" s="5">
        <v>12</v>
      </c>
      <c r="G89" s="3">
        <f aca="true" t="shared" si="30" ref="G89:G94">C89/E89</f>
        <v>1091.8372093023256</v>
      </c>
      <c r="H89" s="3">
        <f aca="true" t="shared" si="31" ref="H89:H94">D89/F89</f>
        <v>509.8333333333333</v>
      </c>
      <c r="J89" s="10">
        <f aca="true" t="shared" si="32" ref="J89:J94">SUM(C89:D89)</f>
        <v>53067</v>
      </c>
      <c r="K89">
        <f aca="true" t="shared" si="33" ref="K89:K94">SUM(E89:F89)</f>
        <v>55</v>
      </c>
      <c r="L89" s="6">
        <f t="shared" si="24"/>
        <v>7.673913043478261</v>
      </c>
      <c r="M89" s="6">
        <f t="shared" si="25"/>
        <v>3.5833333333333335</v>
      </c>
      <c r="N89" s="6">
        <f t="shared" si="26"/>
        <v>2.141557128412538</v>
      </c>
      <c r="O89" s="2">
        <f t="shared" si="27"/>
        <v>40831</v>
      </c>
      <c r="P89">
        <f t="shared" si="28"/>
        <v>31</v>
      </c>
      <c r="Q89" s="3">
        <f t="shared" si="29"/>
        <v>582.0038759689924</v>
      </c>
    </row>
    <row r="90" spans="1:17" ht="12.75">
      <c r="A90" t="s">
        <v>113</v>
      </c>
      <c r="B90" s="4" t="s">
        <v>102</v>
      </c>
      <c r="C90" s="2">
        <v>28869</v>
      </c>
      <c r="D90" s="2">
        <v>22617</v>
      </c>
      <c r="E90" s="5">
        <v>64</v>
      </c>
      <c r="F90" s="5">
        <v>45</v>
      </c>
      <c r="G90" s="3">
        <f t="shared" si="30"/>
        <v>451.078125</v>
      </c>
      <c r="H90" s="3">
        <f t="shared" si="31"/>
        <v>502.6</v>
      </c>
      <c r="J90" s="10">
        <f t="shared" si="32"/>
        <v>51486</v>
      </c>
      <c r="K90">
        <f t="shared" si="33"/>
        <v>109</v>
      </c>
      <c r="L90" s="6">
        <f t="shared" si="24"/>
        <v>1.276429234646505</v>
      </c>
      <c r="M90" s="6">
        <f t="shared" si="25"/>
        <v>1.4222222222222223</v>
      </c>
      <c r="N90" s="6">
        <f t="shared" si="26"/>
        <v>0.8974893056108236</v>
      </c>
      <c r="O90" s="2">
        <f t="shared" si="27"/>
        <v>6252</v>
      </c>
      <c r="P90">
        <f t="shared" si="28"/>
        <v>19</v>
      </c>
      <c r="Q90" s="3">
        <f t="shared" si="29"/>
        <v>-51.52187500000002</v>
      </c>
    </row>
    <row r="91" spans="1:17" ht="12.75">
      <c r="A91" t="s">
        <v>117</v>
      </c>
      <c r="B91" s="4" t="s">
        <v>35</v>
      </c>
      <c r="C91" s="2">
        <v>26901</v>
      </c>
      <c r="D91" s="2">
        <v>24400</v>
      </c>
      <c r="E91" s="5">
        <v>17</v>
      </c>
      <c r="F91" s="5">
        <v>9</v>
      </c>
      <c r="G91" s="3">
        <f t="shared" si="30"/>
        <v>1582.4117647058824</v>
      </c>
      <c r="H91" s="3">
        <f t="shared" si="31"/>
        <v>2711.1111111111113</v>
      </c>
      <c r="J91" s="10">
        <f t="shared" si="32"/>
        <v>51301</v>
      </c>
      <c r="K91">
        <f t="shared" si="33"/>
        <v>26</v>
      </c>
      <c r="L91" s="6">
        <f t="shared" si="24"/>
        <v>1.1025</v>
      </c>
      <c r="M91" s="6">
        <f t="shared" si="25"/>
        <v>1.8888888888888888</v>
      </c>
      <c r="N91" s="6">
        <f t="shared" si="26"/>
        <v>0.5836764705882352</v>
      </c>
      <c r="O91" s="2">
        <f t="shared" si="27"/>
        <v>2501</v>
      </c>
      <c r="P91">
        <f t="shared" si="28"/>
        <v>8</v>
      </c>
      <c r="Q91" s="3">
        <f t="shared" si="29"/>
        <v>-1128.6993464052289</v>
      </c>
    </row>
    <row r="92" spans="1:17" ht="12.75">
      <c r="A92" t="s">
        <v>108</v>
      </c>
      <c r="B92" s="4" t="s">
        <v>18</v>
      </c>
      <c r="C92" s="2">
        <v>28370</v>
      </c>
      <c r="D92" s="2">
        <v>19566</v>
      </c>
      <c r="E92">
        <v>69</v>
      </c>
      <c r="F92">
        <v>39</v>
      </c>
      <c r="G92" s="3">
        <f t="shared" si="30"/>
        <v>411.15942028985506</v>
      </c>
      <c r="H92" s="3">
        <f t="shared" si="31"/>
        <v>501.6923076923077</v>
      </c>
      <c r="J92" s="10">
        <f t="shared" si="32"/>
        <v>47936</v>
      </c>
      <c r="K92">
        <f t="shared" si="33"/>
        <v>108</v>
      </c>
      <c r="L92" s="6">
        <f t="shared" si="24"/>
        <v>1.4499642236532762</v>
      </c>
      <c r="M92" s="6">
        <f t="shared" si="25"/>
        <v>1.7692307692307692</v>
      </c>
      <c r="N92" s="6">
        <f t="shared" si="26"/>
        <v>0.8195449959779386</v>
      </c>
      <c r="O92" s="2">
        <f t="shared" si="27"/>
        <v>8804</v>
      </c>
      <c r="P92">
        <f t="shared" si="28"/>
        <v>30</v>
      </c>
      <c r="Q92" s="3">
        <f t="shared" si="29"/>
        <v>-90.53288740245262</v>
      </c>
    </row>
    <row r="93" spans="1:17" ht="12.75">
      <c r="A93" t="s">
        <v>118</v>
      </c>
      <c r="B93" s="4" t="s">
        <v>29</v>
      </c>
      <c r="C93" s="2">
        <v>3193</v>
      </c>
      <c r="D93" s="2">
        <v>32861</v>
      </c>
      <c r="E93" s="5">
        <v>5</v>
      </c>
      <c r="F93" s="5">
        <v>70</v>
      </c>
      <c r="G93" s="3">
        <f t="shared" si="30"/>
        <v>638.6</v>
      </c>
      <c r="H93" s="3">
        <f t="shared" si="31"/>
        <v>469.4428571428571</v>
      </c>
      <c r="J93" s="10">
        <f t="shared" si="32"/>
        <v>36054</v>
      </c>
      <c r="K93">
        <f t="shared" si="33"/>
        <v>75</v>
      </c>
      <c r="L93" s="6">
        <f t="shared" si="24"/>
        <v>0.09716685432579654</v>
      </c>
      <c r="M93" s="6">
        <f t="shared" si="25"/>
        <v>0.07142857142857142</v>
      </c>
      <c r="N93" s="6">
        <f t="shared" si="26"/>
        <v>1.3603359605611516</v>
      </c>
      <c r="O93" s="2">
        <f t="shared" si="27"/>
        <v>-29668</v>
      </c>
      <c r="P93">
        <f t="shared" si="28"/>
        <v>-65</v>
      </c>
      <c r="Q93" s="3">
        <f t="shared" si="29"/>
        <v>169.1571428571429</v>
      </c>
    </row>
    <row r="94" spans="1:17" ht="12.75">
      <c r="A94" t="s">
        <v>118</v>
      </c>
      <c r="B94" s="4" t="s">
        <v>57</v>
      </c>
      <c r="C94" s="2">
        <v>700</v>
      </c>
      <c r="D94" s="2">
        <v>2645</v>
      </c>
      <c r="E94" s="5">
        <v>1</v>
      </c>
      <c r="F94" s="5">
        <v>7</v>
      </c>
      <c r="G94" s="3">
        <f t="shared" si="30"/>
        <v>700</v>
      </c>
      <c r="H94" s="3">
        <f t="shared" si="31"/>
        <v>377.85714285714283</v>
      </c>
      <c r="J94" s="10">
        <f t="shared" si="32"/>
        <v>3345</v>
      </c>
      <c r="K94">
        <f t="shared" si="33"/>
        <v>8</v>
      </c>
      <c r="L94" s="6">
        <f t="shared" si="24"/>
        <v>0.2646502835538752</v>
      </c>
      <c r="M94" s="6">
        <f t="shared" si="25"/>
        <v>0.14285714285714285</v>
      </c>
      <c r="N94" s="6">
        <f t="shared" si="26"/>
        <v>1.8525519848771268</v>
      </c>
      <c r="O94" s="2">
        <f t="shared" si="27"/>
        <v>-1945</v>
      </c>
      <c r="P94">
        <f t="shared" si="28"/>
        <v>-6</v>
      </c>
      <c r="Q94" s="3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4" sqref="M1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9" customWidth="1"/>
    <col min="12" max="12" width="11.00390625" style="6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7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8" t="s">
        <v>54</v>
      </c>
      <c r="L4" s="7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117</v>
      </c>
      <c r="B5" s="4" t="s">
        <v>101</v>
      </c>
      <c r="C5" s="2">
        <v>24913294</v>
      </c>
      <c r="D5" s="2">
        <v>110267373</v>
      </c>
      <c r="E5" s="5">
        <v>17694</v>
      </c>
      <c r="F5" s="5">
        <v>67085</v>
      </c>
      <c r="G5" s="3">
        <f aca="true" t="shared" si="0" ref="G5:G22">C5/E5</f>
        <v>1408.0080253193173</v>
      </c>
      <c r="H5" s="3">
        <f aca="true" t="shared" si="1" ref="H5:H22">D5/F5</f>
        <v>1643.6964000894388</v>
      </c>
      <c r="J5" s="2">
        <f aca="true" t="shared" si="2" ref="J5:J22">SUM(C5:D5)</f>
        <v>135180667</v>
      </c>
      <c r="K5" s="9">
        <f aca="true" t="shared" si="3" ref="K5:K22">SUM(E5:F5)</f>
        <v>84779</v>
      </c>
      <c r="L5" s="6">
        <f aca="true" t="shared" si="4" ref="L5:L36">C5/D5</f>
        <v>0.2259353181471005</v>
      </c>
      <c r="M5" s="6">
        <f aca="true" t="shared" si="5" ref="M5:M36">E5/F5</f>
        <v>0.26375493776552134</v>
      </c>
      <c r="N5" s="6">
        <f aca="true" t="shared" si="6" ref="N5:N36">G5/H5</f>
        <v>0.8566107617213878</v>
      </c>
      <c r="O5" s="2">
        <f aca="true" t="shared" si="7" ref="O5:O36">C5-D5</f>
        <v>-85354079</v>
      </c>
      <c r="P5">
        <f aca="true" t="shared" si="8" ref="P5:P36">E5-F5</f>
        <v>-49391</v>
      </c>
      <c r="Q5" s="3">
        <f aca="true" t="shared" si="9" ref="Q5:Q36">G5-H5</f>
        <v>-235.68837477012153</v>
      </c>
    </row>
    <row r="6" spans="1:17" ht="12.75">
      <c r="A6" t="s">
        <v>118</v>
      </c>
      <c r="B6" s="4" t="s">
        <v>31</v>
      </c>
      <c r="C6" s="2">
        <v>53927551</v>
      </c>
      <c r="D6" s="2">
        <v>35153412</v>
      </c>
      <c r="E6" s="5">
        <v>28615</v>
      </c>
      <c r="F6" s="5">
        <v>19051</v>
      </c>
      <c r="G6" s="3">
        <f t="shared" si="0"/>
        <v>1884.590284815656</v>
      </c>
      <c r="H6" s="3">
        <f t="shared" si="1"/>
        <v>1845.2266022780957</v>
      </c>
      <c r="J6" s="2">
        <f t="shared" si="2"/>
        <v>89080963</v>
      </c>
      <c r="K6" s="9">
        <f t="shared" si="3"/>
        <v>47666</v>
      </c>
      <c r="L6" s="6">
        <f t="shared" si="4"/>
        <v>1.5340630661968175</v>
      </c>
      <c r="M6" s="6">
        <f t="shared" si="5"/>
        <v>1.5020208912917956</v>
      </c>
      <c r="N6" s="6">
        <f t="shared" si="6"/>
        <v>1.021332709212496</v>
      </c>
      <c r="O6" s="2">
        <f t="shared" si="7"/>
        <v>18774139</v>
      </c>
      <c r="P6">
        <f t="shared" si="8"/>
        <v>9564</v>
      </c>
      <c r="Q6" s="3">
        <f t="shared" si="9"/>
        <v>39.36368253756041</v>
      </c>
    </row>
    <row r="7" spans="1:17" ht="12.75">
      <c r="A7" t="s">
        <v>115</v>
      </c>
      <c r="B7" s="4" t="s">
        <v>80</v>
      </c>
      <c r="C7" s="2">
        <v>11514008</v>
      </c>
      <c r="D7" s="2">
        <v>18948193</v>
      </c>
      <c r="E7" s="5">
        <v>11207</v>
      </c>
      <c r="F7" s="5">
        <v>19052</v>
      </c>
      <c r="G7" s="3">
        <f t="shared" si="0"/>
        <v>1027.3943071294727</v>
      </c>
      <c r="H7" s="3">
        <f t="shared" si="1"/>
        <v>994.5513856812933</v>
      </c>
      <c r="J7" s="2">
        <f t="shared" si="2"/>
        <v>30462201</v>
      </c>
      <c r="K7" s="9">
        <f t="shared" si="3"/>
        <v>30259</v>
      </c>
      <c r="L7" s="6">
        <f t="shared" si="4"/>
        <v>0.6076573106469836</v>
      </c>
      <c r="M7" s="6">
        <f t="shared" si="5"/>
        <v>0.5882322065924838</v>
      </c>
      <c r="N7" s="6">
        <f t="shared" si="6"/>
        <v>1.0330228502227476</v>
      </c>
      <c r="O7" s="2">
        <f t="shared" si="7"/>
        <v>-7434185</v>
      </c>
      <c r="P7">
        <f t="shared" si="8"/>
        <v>-7845</v>
      </c>
      <c r="Q7" s="3">
        <f t="shared" si="9"/>
        <v>32.84292144817948</v>
      </c>
    </row>
    <row r="8" spans="1:17" ht="12.75">
      <c r="A8" t="s">
        <v>107</v>
      </c>
      <c r="B8" s="4" t="s">
        <v>52</v>
      </c>
      <c r="C8" s="2">
        <v>7964504</v>
      </c>
      <c r="D8" s="2">
        <v>18056127</v>
      </c>
      <c r="E8">
        <v>6607</v>
      </c>
      <c r="F8" s="5">
        <v>16075</v>
      </c>
      <c r="G8" s="3">
        <f t="shared" si="0"/>
        <v>1205.4645073406994</v>
      </c>
      <c r="H8" s="3">
        <f t="shared" si="1"/>
        <v>1123.2427371695178</v>
      </c>
      <c r="J8" s="2">
        <f t="shared" si="2"/>
        <v>26020631</v>
      </c>
      <c r="K8" s="9">
        <f t="shared" si="3"/>
        <v>22682</v>
      </c>
      <c r="L8" s="6">
        <f t="shared" si="4"/>
        <v>0.4410970303875244</v>
      </c>
      <c r="M8" s="6">
        <f t="shared" si="5"/>
        <v>0.41101088646967343</v>
      </c>
      <c r="N8" s="6">
        <f t="shared" si="6"/>
        <v>1.073200357723544</v>
      </c>
      <c r="O8" s="2">
        <f t="shared" si="7"/>
        <v>-10091623</v>
      </c>
      <c r="P8">
        <f t="shared" si="8"/>
        <v>-9468</v>
      </c>
      <c r="Q8" s="3">
        <f t="shared" si="9"/>
        <v>82.22177017118156</v>
      </c>
    </row>
    <row r="9" spans="1:17" ht="12.75">
      <c r="A9" t="s">
        <v>107</v>
      </c>
      <c r="B9" s="4" t="s">
        <v>60</v>
      </c>
      <c r="C9" s="2">
        <v>22641531</v>
      </c>
      <c r="D9" s="2">
        <v>17562953</v>
      </c>
      <c r="E9" s="5">
        <v>11774</v>
      </c>
      <c r="F9" s="5">
        <v>9140</v>
      </c>
      <c r="G9" s="3">
        <f t="shared" si="0"/>
        <v>1923.0109563444878</v>
      </c>
      <c r="H9" s="3">
        <f t="shared" si="1"/>
        <v>1921.5484682713347</v>
      </c>
      <c r="J9" s="2">
        <f t="shared" si="2"/>
        <v>40204484</v>
      </c>
      <c r="K9" s="9">
        <f t="shared" si="3"/>
        <v>20914</v>
      </c>
      <c r="L9" s="6">
        <f t="shared" si="4"/>
        <v>1.2891642424824572</v>
      </c>
      <c r="M9" s="6">
        <f t="shared" si="5"/>
        <v>1.2881838074398249</v>
      </c>
      <c r="N9" s="6">
        <f t="shared" si="6"/>
        <v>1.0007610987166349</v>
      </c>
      <c r="O9" s="2">
        <f t="shared" si="7"/>
        <v>5078578</v>
      </c>
      <c r="P9">
        <f t="shared" si="8"/>
        <v>2634</v>
      </c>
      <c r="Q9" s="3">
        <f t="shared" si="9"/>
        <v>1.4624880731530538</v>
      </c>
    </row>
    <row r="10" spans="1:17" ht="12.75">
      <c r="A10" t="s">
        <v>109</v>
      </c>
      <c r="B10" s="4" t="s">
        <v>26</v>
      </c>
      <c r="C10" s="2">
        <v>947808</v>
      </c>
      <c r="D10" s="2">
        <v>13150754</v>
      </c>
      <c r="E10" s="5">
        <v>1139</v>
      </c>
      <c r="F10" s="5">
        <v>16000</v>
      </c>
      <c r="G10" s="3">
        <f t="shared" si="0"/>
        <v>832.1404741000878</v>
      </c>
      <c r="H10" s="3">
        <f t="shared" si="1"/>
        <v>821.922125</v>
      </c>
      <c r="J10" s="2">
        <f t="shared" si="2"/>
        <v>14098562</v>
      </c>
      <c r="K10" s="9">
        <f t="shared" si="3"/>
        <v>17139</v>
      </c>
      <c r="L10" s="6">
        <f t="shared" si="4"/>
        <v>0.0720725214691112</v>
      </c>
      <c r="M10" s="6">
        <f t="shared" si="5"/>
        <v>0.0711875</v>
      </c>
      <c r="N10" s="6">
        <f t="shared" si="6"/>
        <v>1.0124322594431774</v>
      </c>
      <c r="O10" s="2">
        <f t="shared" si="7"/>
        <v>-12202946</v>
      </c>
      <c r="P10">
        <f t="shared" si="8"/>
        <v>-14861</v>
      </c>
      <c r="Q10" s="3">
        <f t="shared" si="9"/>
        <v>10.218349100087721</v>
      </c>
    </row>
    <row r="11" spans="1:17" ht="12.75">
      <c r="A11" t="s">
        <v>107</v>
      </c>
      <c r="B11" s="4" t="s">
        <v>10</v>
      </c>
      <c r="C11" s="2">
        <v>18299510</v>
      </c>
      <c r="D11" s="2">
        <v>12744206</v>
      </c>
      <c r="E11" s="5">
        <v>8720</v>
      </c>
      <c r="F11" s="5">
        <v>6832</v>
      </c>
      <c r="G11" s="3">
        <f t="shared" si="0"/>
        <v>2098.5676605504586</v>
      </c>
      <c r="H11" s="3">
        <f t="shared" si="1"/>
        <v>1865.3697306791569</v>
      </c>
      <c r="J11" s="2">
        <f t="shared" si="2"/>
        <v>31043716</v>
      </c>
      <c r="K11" s="9">
        <f t="shared" si="3"/>
        <v>15552</v>
      </c>
      <c r="L11" s="6">
        <f t="shared" si="4"/>
        <v>1.4359082080123313</v>
      </c>
      <c r="M11" s="6">
        <f t="shared" si="5"/>
        <v>1.2763466042154568</v>
      </c>
      <c r="N11" s="6">
        <f t="shared" si="6"/>
        <v>1.1250143207729641</v>
      </c>
      <c r="O11" s="2">
        <f t="shared" si="7"/>
        <v>5555304</v>
      </c>
      <c r="P11">
        <f t="shared" si="8"/>
        <v>1888</v>
      </c>
      <c r="Q11" s="3">
        <f t="shared" si="9"/>
        <v>233.19792987130177</v>
      </c>
    </row>
    <row r="12" spans="1:17" ht="12.75">
      <c r="A12" t="s">
        <v>109</v>
      </c>
      <c r="B12" s="4" t="s">
        <v>15</v>
      </c>
      <c r="C12" s="2">
        <v>1649840</v>
      </c>
      <c r="D12" s="2">
        <v>7428973</v>
      </c>
      <c r="E12" s="5">
        <v>2188</v>
      </c>
      <c r="F12" s="5">
        <v>12712</v>
      </c>
      <c r="G12" s="3">
        <f t="shared" si="0"/>
        <v>754.0402193784278</v>
      </c>
      <c r="H12" s="3">
        <f t="shared" si="1"/>
        <v>584.4063089993707</v>
      </c>
      <c r="J12" s="2">
        <f t="shared" si="2"/>
        <v>9078813</v>
      </c>
      <c r="K12" s="9">
        <f t="shared" si="3"/>
        <v>14900</v>
      </c>
      <c r="L12" s="6">
        <f t="shared" si="4"/>
        <v>0.22208184092202246</v>
      </c>
      <c r="M12" s="6">
        <f t="shared" si="5"/>
        <v>0.1721208307111391</v>
      </c>
      <c r="N12" s="6">
        <f t="shared" si="6"/>
        <v>1.2902670757773078</v>
      </c>
      <c r="O12" s="2">
        <f t="shared" si="7"/>
        <v>-5779133</v>
      </c>
      <c r="P12">
        <f t="shared" si="8"/>
        <v>-10524</v>
      </c>
      <c r="Q12" s="3">
        <f t="shared" si="9"/>
        <v>169.63391037905706</v>
      </c>
    </row>
    <row r="13" spans="1:17" ht="12.75">
      <c r="A13" t="s">
        <v>112</v>
      </c>
      <c r="B13" s="4" t="s">
        <v>13</v>
      </c>
      <c r="C13" s="2">
        <v>4364770</v>
      </c>
      <c r="D13" s="2">
        <v>5692738</v>
      </c>
      <c r="E13" s="5">
        <v>5526</v>
      </c>
      <c r="F13" s="5">
        <v>7872</v>
      </c>
      <c r="G13" s="3">
        <f t="shared" si="0"/>
        <v>789.860658704307</v>
      </c>
      <c r="H13" s="3">
        <f t="shared" si="1"/>
        <v>723.162855691057</v>
      </c>
      <c r="J13" s="2">
        <f t="shared" si="2"/>
        <v>10057508</v>
      </c>
      <c r="K13" s="9">
        <f t="shared" si="3"/>
        <v>13398</v>
      </c>
      <c r="L13" s="6">
        <f t="shared" si="4"/>
        <v>0.7667259585809149</v>
      </c>
      <c r="M13" s="6">
        <f t="shared" si="5"/>
        <v>0.7019817073170732</v>
      </c>
      <c r="N13" s="6">
        <f t="shared" si="6"/>
        <v>1.0922306814963738</v>
      </c>
      <c r="O13" s="2">
        <f t="shared" si="7"/>
        <v>-1327968</v>
      </c>
      <c r="P13">
        <f t="shared" si="8"/>
        <v>-2346</v>
      </c>
      <c r="Q13" s="3">
        <f t="shared" si="9"/>
        <v>66.69780301325</v>
      </c>
    </row>
    <row r="14" spans="1:17" ht="12.75">
      <c r="A14" t="s">
        <v>107</v>
      </c>
      <c r="B14" s="4" t="s">
        <v>50</v>
      </c>
      <c r="C14" s="2">
        <v>8981242</v>
      </c>
      <c r="D14" s="2">
        <v>7153852</v>
      </c>
      <c r="E14" s="5">
        <v>6736</v>
      </c>
      <c r="F14" s="5">
        <v>5353</v>
      </c>
      <c r="G14" s="3">
        <f t="shared" si="0"/>
        <v>1333.3197743467933</v>
      </c>
      <c r="H14" s="3">
        <f t="shared" si="1"/>
        <v>1336.4192041845695</v>
      </c>
      <c r="J14" s="2">
        <f t="shared" si="2"/>
        <v>16135094</v>
      </c>
      <c r="K14" s="9">
        <f t="shared" si="3"/>
        <v>12089</v>
      </c>
      <c r="L14" s="6">
        <f t="shared" si="4"/>
        <v>1.2554414041554116</v>
      </c>
      <c r="M14" s="6">
        <f t="shared" si="5"/>
        <v>1.2583597982439754</v>
      </c>
      <c r="N14" s="6">
        <f t="shared" si="6"/>
        <v>0.9976807951965436</v>
      </c>
      <c r="O14" s="2">
        <f t="shared" si="7"/>
        <v>1827390</v>
      </c>
      <c r="P14">
        <f t="shared" si="8"/>
        <v>1383</v>
      </c>
      <c r="Q14" s="3">
        <f t="shared" si="9"/>
        <v>-3.0994298377761424</v>
      </c>
    </row>
    <row r="15" spans="1:17" ht="12.75">
      <c r="A15" t="s">
        <v>107</v>
      </c>
      <c r="B15" s="4" t="s">
        <v>37</v>
      </c>
      <c r="C15" s="2">
        <v>4189490</v>
      </c>
      <c r="D15" s="2">
        <v>5177612</v>
      </c>
      <c r="E15" s="5">
        <v>4251</v>
      </c>
      <c r="F15" s="5">
        <v>6640</v>
      </c>
      <c r="G15" s="3">
        <f t="shared" si="0"/>
        <v>985.5304634203717</v>
      </c>
      <c r="H15" s="3">
        <f t="shared" si="1"/>
        <v>779.760843373494</v>
      </c>
      <c r="J15" s="2">
        <f t="shared" si="2"/>
        <v>9367102</v>
      </c>
      <c r="K15" s="9">
        <f t="shared" si="3"/>
        <v>10891</v>
      </c>
      <c r="L15" s="6">
        <f t="shared" si="4"/>
        <v>0.8091548768042102</v>
      </c>
      <c r="M15" s="6">
        <f t="shared" si="5"/>
        <v>0.640210843373494</v>
      </c>
      <c r="N15" s="6">
        <f t="shared" si="6"/>
        <v>1.2638881162032356</v>
      </c>
      <c r="O15" s="2">
        <f t="shared" si="7"/>
        <v>-988122</v>
      </c>
      <c r="P15">
        <f t="shared" si="8"/>
        <v>-2389</v>
      </c>
      <c r="Q15" s="3">
        <f t="shared" si="9"/>
        <v>205.76962004687766</v>
      </c>
    </row>
    <row r="16" spans="1:17" ht="12.75">
      <c r="A16" t="s">
        <v>109</v>
      </c>
      <c r="B16" s="4" t="s">
        <v>16</v>
      </c>
      <c r="C16" s="2">
        <v>2755990</v>
      </c>
      <c r="D16" s="2">
        <v>7251764</v>
      </c>
      <c r="E16" s="5">
        <v>1999</v>
      </c>
      <c r="F16" s="5">
        <v>7637</v>
      </c>
      <c r="G16" s="3">
        <f t="shared" si="0"/>
        <v>1378.6843421710855</v>
      </c>
      <c r="H16" s="3">
        <f t="shared" si="1"/>
        <v>949.5566321854132</v>
      </c>
      <c r="J16" s="2">
        <f t="shared" si="2"/>
        <v>10007754</v>
      </c>
      <c r="K16" s="9">
        <f t="shared" si="3"/>
        <v>9636</v>
      </c>
      <c r="L16" s="6">
        <f t="shared" si="4"/>
        <v>0.38004408306723714</v>
      </c>
      <c r="M16" s="6">
        <f t="shared" si="5"/>
        <v>0.26175199685740475</v>
      </c>
      <c r="N16" s="6">
        <f t="shared" si="6"/>
        <v>1.4519242933389145</v>
      </c>
      <c r="O16" s="2">
        <f t="shared" si="7"/>
        <v>-4495774</v>
      </c>
      <c r="P16">
        <f t="shared" si="8"/>
        <v>-5638</v>
      </c>
      <c r="Q16" s="3">
        <f t="shared" si="9"/>
        <v>429.12770998567237</v>
      </c>
    </row>
    <row r="17" spans="1:17" ht="12.75">
      <c r="A17" t="s">
        <v>107</v>
      </c>
      <c r="B17" s="4" t="s">
        <v>49</v>
      </c>
      <c r="C17" s="2">
        <v>3600009</v>
      </c>
      <c r="D17" s="2">
        <v>11985475</v>
      </c>
      <c r="E17" s="5">
        <v>1958</v>
      </c>
      <c r="F17" s="5">
        <v>5919</v>
      </c>
      <c r="G17" s="3">
        <f t="shared" si="0"/>
        <v>1838.6154239019409</v>
      </c>
      <c r="H17" s="3">
        <f t="shared" si="1"/>
        <v>2024.9155262713296</v>
      </c>
      <c r="J17" s="2">
        <f t="shared" si="2"/>
        <v>15585484</v>
      </c>
      <c r="K17" s="9">
        <f t="shared" si="3"/>
        <v>7877</v>
      </c>
      <c r="L17" s="6">
        <f t="shared" si="4"/>
        <v>0.300364315974127</v>
      </c>
      <c r="M17" s="6">
        <f t="shared" si="5"/>
        <v>0.3307991214732218</v>
      </c>
      <c r="N17" s="6">
        <f t="shared" si="6"/>
        <v>0.9079961114662196</v>
      </c>
      <c r="O17" s="2">
        <f t="shared" si="7"/>
        <v>-8385466</v>
      </c>
      <c r="P17">
        <f t="shared" si="8"/>
        <v>-3961</v>
      </c>
      <c r="Q17" s="3">
        <f t="shared" si="9"/>
        <v>-186.3001023693887</v>
      </c>
    </row>
    <row r="18" spans="1:17" ht="12.75">
      <c r="A18" t="s">
        <v>114</v>
      </c>
      <c r="B18" s="4" t="s">
        <v>64</v>
      </c>
      <c r="C18" s="2">
        <v>586734</v>
      </c>
      <c r="D18" s="2">
        <v>7222729</v>
      </c>
      <c r="E18" s="5">
        <v>542</v>
      </c>
      <c r="F18" s="5">
        <v>6701</v>
      </c>
      <c r="G18" s="3">
        <f t="shared" si="0"/>
        <v>1082.5350553505534</v>
      </c>
      <c r="H18" s="3">
        <f t="shared" si="1"/>
        <v>1077.8583793463663</v>
      </c>
      <c r="J18" s="2">
        <f t="shared" si="2"/>
        <v>7809463</v>
      </c>
      <c r="K18" s="9">
        <f t="shared" si="3"/>
        <v>7243</v>
      </c>
      <c r="L18" s="6">
        <f t="shared" si="4"/>
        <v>0.08123439215288293</v>
      </c>
      <c r="M18" s="6">
        <f t="shared" si="5"/>
        <v>0.08088345023130876</v>
      </c>
      <c r="N18" s="6">
        <f t="shared" si="6"/>
        <v>1.0043388594399787</v>
      </c>
      <c r="O18" s="2">
        <f t="shared" si="7"/>
        <v>-6635995</v>
      </c>
      <c r="P18">
        <f t="shared" si="8"/>
        <v>-6159</v>
      </c>
      <c r="Q18" s="3">
        <f t="shared" si="9"/>
        <v>4.676676004187129</v>
      </c>
    </row>
    <row r="19" spans="1:17" ht="12.75">
      <c r="A19" t="s">
        <v>107</v>
      </c>
      <c r="B19" s="4" t="s">
        <v>88</v>
      </c>
      <c r="C19" s="2">
        <v>4139165</v>
      </c>
      <c r="D19" s="2">
        <v>2934160</v>
      </c>
      <c r="E19" s="5">
        <v>3161</v>
      </c>
      <c r="F19" s="5">
        <v>2364</v>
      </c>
      <c r="G19" s="3">
        <f t="shared" si="0"/>
        <v>1309.4479595064852</v>
      </c>
      <c r="H19" s="3">
        <f t="shared" si="1"/>
        <v>1241.1844331641287</v>
      </c>
      <c r="J19" s="2">
        <f t="shared" si="2"/>
        <v>7073325</v>
      </c>
      <c r="K19" s="9">
        <f t="shared" si="3"/>
        <v>5525</v>
      </c>
      <c r="L19" s="6">
        <f t="shared" si="4"/>
        <v>1.4106814215993675</v>
      </c>
      <c r="M19" s="6">
        <f t="shared" si="5"/>
        <v>1.3371404399323181</v>
      </c>
      <c r="N19" s="6">
        <f t="shared" si="6"/>
        <v>1.0549986968240759</v>
      </c>
      <c r="O19" s="2">
        <f t="shared" si="7"/>
        <v>1205005</v>
      </c>
      <c r="P19">
        <f t="shared" si="8"/>
        <v>797</v>
      </c>
      <c r="Q19" s="3">
        <f t="shared" si="9"/>
        <v>68.2635263423565</v>
      </c>
    </row>
    <row r="20" spans="1:17" ht="12.75">
      <c r="A20" t="s">
        <v>107</v>
      </c>
      <c r="B20" s="4" t="s">
        <v>63</v>
      </c>
      <c r="C20" s="2">
        <v>1810451</v>
      </c>
      <c r="D20" s="2">
        <v>2219776</v>
      </c>
      <c r="E20">
        <v>2075</v>
      </c>
      <c r="F20" s="5">
        <v>2980</v>
      </c>
      <c r="G20" s="3">
        <f t="shared" si="0"/>
        <v>872.5065060240964</v>
      </c>
      <c r="H20" s="3">
        <f t="shared" si="1"/>
        <v>744.8912751677852</v>
      </c>
      <c r="J20" s="2">
        <f t="shared" si="2"/>
        <v>4030227</v>
      </c>
      <c r="K20" s="9">
        <f t="shared" si="3"/>
        <v>5055</v>
      </c>
      <c r="L20" s="6">
        <f t="shared" si="4"/>
        <v>0.815600763320263</v>
      </c>
      <c r="M20" s="6">
        <f t="shared" si="5"/>
        <v>0.6963087248322147</v>
      </c>
      <c r="N20" s="6">
        <f t="shared" si="6"/>
        <v>1.1713206143105463</v>
      </c>
      <c r="O20" s="2">
        <f t="shared" si="7"/>
        <v>-409325</v>
      </c>
      <c r="P20">
        <f t="shared" si="8"/>
        <v>-905</v>
      </c>
      <c r="Q20" s="3">
        <f t="shared" si="9"/>
        <v>127.6152308563112</v>
      </c>
    </row>
    <row r="21" spans="1:17" ht="12.75">
      <c r="A21" t="s">
        <v>107</v>
      </c>
      <c r="B21" s="4" t="s">
        <v>62</v>
      </c>
      <c r="C21" s="2">
        <v>4030909</v>
      </c>
      <c r="D21" s="2">
        <v>3278730</v>
      </c>
      <c r="E21">
        <v>2608</v>
      </c>
      <c r="F21" s="5">
        <v>2375</v>
      </c>
      <c r="G21" s="3">
        <f t="shared" si="0"/>
        <v>1545.5939417177915</v>
      </c>
      <c r="H21" s="3">
        <f t="shared" si="1"/>
        <v>1380.5178947368422</v>
      </c>
      <c r="J21" s="2">
        <f t="shared" si="2"/>
        <v>7309639</v>
      </c>
      <c r="K21" s="9">
        <f t="shared" si="3"/>
        <v>4983</v>
      </c>
      <c r="L21" s="6">
        <f t="shared" si="4"/>
        <v>1.2294116929420842</v>
      </c>
      <c r="M21" s="6">
        <f t="shared" si="5"/>
        <v>1.0981052631578947</v>
      </c>
      <c r="N21" s="6">
        <f t="shared" si="6"/>
        <v>1.1195754489023966</v>
      </c>
      <c r="O21" s="2">
        <f t="shared" si="7"/>
        <v>752179</v>
      </c>
      <c r="P21">
        <f t="shared" si="8"/>
        <v>233</v>
      </c>
      <c r="Q21" s="3">
        <f t="shared" si="9"/>
        <v>165.0760469809493</v>
      </c>
    </row>
    <row r="22" spans="1:17" ht="12.75">
      <c r="A22" t="s">
        <v>110</v>
      </c>
      <c r="B22" s="4" t="s">
        <v>42</v>
      </c>
      <c r="C22" s="2">
        <v>563709</v>
      </c>
      <c r="D22" s="2">
        <v>4668610</v>
      </c>
      <c r="E22" s="5">
        <v>531</v>
      </c>
      <c r="F22" s="5">
        <v>4081</v>
      </c>
      <c r="G22" s="3">
        <f t="shared" si="0"/>
        <v>1061.5988700564972</v>
      </c>
      <c r="H22" s="3">
        <f t="shared" si="1"/>
        <v>1143.9867679490321</v>
      </c>
      <c r="J22" s="2">
        <f t="shared" si="2"/>
        <v>5232319</v>
      </c>
      <c r="K22" s="9">
        <f t="shared" si="3"/>
        <v>4612</v>
      </c>
      <c r="L22" s="6">
        <f t="shared" si="4"/>
        <v>0.12074450425287184</v>
      </c>
      <c r="M22" s="6">
        <f t="shared" si="5"/>
        <v>0.1301151678510169</v>
      </c>
      <c r="N22" s="6">
        <f t="shared" si="6"/>
        <v>0.9279817737400564</v>
      </c>
      <c r="O22" s="2">
        <f t="shared" si="7"/>
        <v>-4104901</v>
      </c>
      <c r="P22">
        <f t="shared" si="8"/>
        <v>-3550</v>
      </c>
      <c r="Q22" s="3">
        <f t="shared" si="9"/>
        <v>-82.38789789253497</v>
      </c>
    </row>
    <row r="23" spans="1:17" ht="12.75">
      <c r="A23" t="s">
        <v>118</v>
      </c>
      <c r="B23" s="4" t="s">
        <v>58</v>
      </c>
      <c r="C23" s="2">
        <v>1537606</v>
      </c>
      <c r="D23" s="2">
        <v>2247130</v>
      </c>
      <c r="E23" s="2">
        <v>1657</v>
      </c>
      <c r="F23" s="2">
        <v>2628</v>
      </c>
      <c r="G23" s="3">
        <v>927.9456849728425</v>
      </c>
      <c r="H23" s="3">
        <v>855.072298325723</v>
      </c>
      <c r="J23" s="2">
        <v>3784736</v>
      </c>
      <c r="K23" s="9">
        <v>4285</v>
      </c>
      <c r="L23" s="6">
        <f t="shared" si="4"/>
        <v>0.684253247475669</v>
      </c>
      <c r="M23" s="6">
        <f t="shared" si="5"/>
        <v>0.630517503805175</v>
      </c>
      <c r="N23" s="6">
        <f t="shared" si="6"/>
        <v>1.0852248246023284</v>
      </c>
      <c r="O23" s="2">
        <f t="shared" si="7"/>
        <v>-709524</v>
      </c>
      <c r="P23">
        <f t="shared" si="8"/>
        <v>-971</v>
      </c>
      <c r="Q23" s="3">
        <f t="shared" si="9"/>
        <v>72.87338664711956</v>
      </c>
    </row>
    <row r="24" spans="1:17" ht="12.75">
      <c r="A24" t="s">
        <v>107</v>
      </c>
      <c r="B24" s="4" t="s">
        <v>87</v>
      </c>
      <c r="C24" s="2">
        <v>1202309</v>
      </c>
      <c r="D24" s="2">
        <v>3028636</v>
      </c>
      <c r="E24" s="5">
        <v>932</v>
      </c>
      <c r="F24" s="5">
        <v>3109</v>
      </c>
      <c r="G24" s="3">
        <f aca="true" t="shared" si="10" ref="G24:G55">C24/E24</f>
        <v>1290.0311158798283</v>
      </c>
      <c r="H24" s="3">
        <f aca="true" t="shared" si="11" ref="H24:H55">D24/F24</f>
        <v>974.151174010936</v>
      </c>
      <c r="J24" s="2">
        <f aca="true" t="shared" si="12" ref="J24:J55">SUM(C24:D24)</f>
        <v>4230945</v>
      </c>
      <c r="K24" s="9">
        <f aca="true" t="shared" si="13" ref="K24:K55">SUM(E24:F24)</f>
        <v>4041</v>
      </c>
      <c r="L24" s="6">
        <f t="shared" si="4"/>
        <v>0.3969803568339015</v>
      </c>
      <c r="M24" s="6">
        <f t="shared" si="5"/>
        <v>0.2997748472177549</v>
      </c>
      <c r="N24" s="6">
        <f t="shared" si="6"/>
        <v>1.324261726820386</v>
      </c>
      <c r="O24" s="2">
        <f t="shared" si="7"/>
        <v>-1826327</v>
      </c>
      <c r="P24">
        <f t="shared" si="8"/>
        <v>-2177</v>
      </c>
      <c r="Q24" s="3">
        <f t="shared" si="9"/>
        <v>315.8799418688924</v>
      </c>
    </row>
    <row r="25" spans="1:17" ht="12.75">
      <c r="A25" t="s">
        <v>115</v>
      </c>
      <c r="B25" s="4" t="s">
        <v>84</v>
      </c>
      <c r="C25" s="2">
        <v>1445745</v>
      </c>
      <c r="D25" s="2">
        <v>1178148</v>
      </c>
      <c r="E25" s="5">
        <v>1859</v>
      </c>
      <c r="F25" s="5">
        <v>1421</v>
      </c>
      <c r="G25" s="3">
        <f t="shared" si="10"/>
        <v>777.7003765465304</v>
      </c>
      <c r="H25" s="3">
        <f t="shared" si="11"/>
        <v>829.0978184377199</v>
      </c>
      <c r="J25" s="2">
        <f t="shared" si="12"/>
        <v>2623893</v>
      </c>
      <c r="K25" s="9">
        <f t="shared" si="13"/>
        <v>3280</v>
      </c>
      <c r="L25" s="6">
        <f t="shared" si="4"/>
        <v>1.2271336029089723</v>
      </c>
      <c r="M25" s="6">
        <f t="shared" si="5"/>
        <v>1.3082336382828994</v>
      </c>
      <c r="N25" s="6">
        <f t="shared" si="6"/>
        <v>0.9380079880224045</v>
      </c>
      <c r="O25" s="2">
        <f t="shared" si="7"/>
        <v>267597</v>
      </c>
      <c r="P25">
        <f t="shared" si="8"/>
        <v>438</v>
      </c>
      <c r="Q25" s="3">
        <f t="shared" si="9"/>
        <v>-51.39744189118949</v>
      </c>
    </row>
    <row r="26" spans="1:17" ht="12.75">
      <c r="A26" t="s">
        <v>115</v>
      </c>
      <c r="B26" s="4" t="s">
        <v>77</v>
      </c>
      <c r="C26" s="2">
        <v>227411</v>
      </c>
      <c r="D26" s="2">
        <v>2419132</v>
      </c>
      <c r="E26" s="5">
        <v>209</v>
      </c>
      <c r="F26" s="5">
        <v>3061</v>
      </c>
      <c r="G26" s="3">
        <f t="shared" si="10"/>
        <v>1088.090909090909</v>
      </c>
      <c r="H26" s="3">
        <f t="shared" si="11"/>
        <v>790.3077425677883</v>
      </c>
      <c r="J26" s="2">
        <f t="shared" si="12"/>
        <v>2646543</v>
      </c>
      <c r="K26" s="9">
        <f t="shared" si="13"/>
        <v>3270</v>
      </c>
      <c r="L26" s="6">
        <f t="shared" si="4"/>
        <v>0.09400520517276445</v>
      </c>
      <c r="M26" s="6">
        <f t="shared" si="5"/>
        <v>0.06827834041163018</v>
      </c>
      <c r="N26" s="6">
        <f t="shared" si="6"/>
        <v>1.3767939379609184</v>
      </c>
      <c r="O26" s="2">
        <f t="shared" si="7"/>
        <v>-2191721</v>
      </c>
      <c r="P26">
        <f t="shared" si="8"/>
        <v>-2852</v>
      </c>
      <c r="Q26" s="3">
        <f t="shared" si="9"/>
        <v>297.7831665231207</v>
      </c>
    </row>
    <row r="27" spans="1:17" ht="12.75">
      <c r="A27" t="s">
        <v>111</v>
      </c>
      <c r="B27" s="4" t="s">
        <v>19</v>
      </c>
      <c r="C27" s="2">
        <v>1627672</v>
      </c>
      <c r="D27" s="2">
        <v>854205</v>
      </c>
      <c r="E27" s="5">
        <v>2236</v>
      </c>
      <c r="F27">
        <v>918</v>
      </c>
      <c r="G27" s="3">
        <f t="shared" si="10"/>
        <v>727.9391771019677</v>
      </c>
      <c r="H27" s="3">
        <f t="shared" si="11"/>
        <v>930.5065359477125</v>
      </c>
      <c r="J27" s="2">
        <f t="shared" si="12"/>
        <v>2481877</v>
      </c>
      <c r="K27" s="9">
        <f t="shared" si="13"/>
        <v>3154</v>
      </c>
      <c r="L27" s="6">
        <f t="shared" si="4"/>
        <v>1.9054817052112782</v>
      </c>
      <c r="M27" s="6">
        <f t="shared" si="5"/>
        <v>2.4357298474945535</v>
      </c>
      <c r="N27" s="6">
        <f t="shared" si="6"/>
        <v>0.7823042063434495</v>
      </c>
      <c r="O27" s="2">
        <f t="shared" si="7"/>
        <v>773467</v>
      </c>
      <c r="P27">
        <f t="shared" si="8"/>
        <v>1318</v>
      </c>
      <c r="Q27" s="3">
        <f t="shared" si="9"/>
        <v>-202.5673588457447</v>
      </c>
    </row>
    <row r="28" spans="1:17" ht="12.75">
      <c r="A28" t="s">
        <v>112</v>
      </c>
      <c r="B28" s="4" t="s">
        <v>38</v>
      </c>
      <c r="C28" s="2">
        <v>239884</v>
      </c>
      <c r="D28" s="2">
        <v>1745107</v>
      </c>
      <c r="E28" s="5">
        <v>285</v>
      </c>
      <c r="F28" s="5">
        <v>2264</v>
      </c>
      <c r="G28" s="3">
        <f t="shared" si="10"/>
        <v>841.698245614035</v>
      </c>
      <c r="H28" s="3">
        <f t="shared" si="11"/>
        <v>770.8069787985866</v>
      </c>
      <c r="J28" s="2">
        <f t="shared" si="12"/>
        <v>1984991</v>
      </c>
      <c r="K28" s="9">
        <f t="shared" si="13"/>
        <v>2549</v>
      </c>
      <c r="L28" s="6">
        <f t="shared" si="4"/>
        <v>0.13746091213891182</v>
      </c>
      <c r="M28" s="6">
        <f t="shared" si="5"/>
        <v>0.12588339222614842</v>
      </c>
      <c r="N28" s="6">
        <f t="shared" si="6"/>
        <v>1.091970193271917</v>
      </c>
      <c r="O28" s="2">
        <f t="shared" si="7"/>
        <v>-1505223</v>
      </c>
      <c r="P28">
        <f t="shared" si="8"/>
        <v>-1979</v>
      </c>
      <c r="Q28" s="3">
        <f t="shared" si="9"/>
        <v>70.89126681544849</v>
      </c>
    </row>
    <row r="29" spans="1:17" ht="12.75">
      <c r="A29" t="s">
        <v>115</v>
      </c>
      <c r="B29" s="4" t="s">
        <v>59</v>
      </c>
      <c r="C29" s="2">
        <v>88977</v>
      </c>
      <c r="D29" s="2">
        <v>1506912</v>
      </c>
      <c r="E29" s="5">
        <v>109</v>
      </c>
      <c r="F29" s="5">
        <v>2279</v>
      </c>
      <c r="G29" s="3">
        <f t="shared" si="10"/>
        <v>816.302752293578</v>
      </c>
      <c r="H29" s="3">
        <f t="shared" si="11"/>
        <v>661.2163229486617</v>
      </c>
      <c r="J29" s="2">
        <f t="shared" si="12"/>
        <v>1595889</v>
      </c>
      <c r="K29" s="9">
        <f t="shared" si="13"/>
        <v>2388</v>
      </c>
      <c r="L29" s="6">
        <f t="shared" si="4"/>
        <v>0.05904591641714978</v>
      </c>
      <c r="M29" s="6">
        <f t="shared" si="5"/>
        <v>0.04782799473453269</v>
      </c>
      <c r="N29" s="6">
        <f t="shared" si="6"/>
        <v>1.2345471882081132</v>
      </c>
      <c r="O29" s="2">
        <f t="shared" si="7"/>
        <v>-1417935</v>
      </c>
      <c r="P29">
        <f t="shared" si="8"/>
        <v>-2170</v>
      </c>
      <c r="Q29" s="3">
        <f t="shared" si="9"/>
        <v>155.08642934491627</v>
      </c>
    </row>
    <row r="30" spans="1:17" ht="12.75">
      <c r="A30" t="s">
        <v>112</v>
      </c>
      <c r="B30" s="4" t="s">
        <v>73</v>
      </c>
      <c r="C30" s="2">
        <v>389674</v>
      </c>
      <c r="D30" s="2">
        <v>930421</v>
      </c>
      <c r="E30" s="5">
        <v>538</v>
      </c>
      <c r="F30" s="5">
        <v>1392</v>
      </c>
      <c r="G30" s="3">
        <f t="shared" si="10"/>
        <v>724.3011152416357</v>
      </c>
      <c r="H30" s="3">
        <f t="shared" si="11"/>
        <v>668.4058908045977</v>
      </c>
      <c r="J30" s="2">
        <f t="shared" si="12"/>
        <v>1320095</v>
      </c>
      <c r="K30" s="9">
        <f t="shared" si="13"/>
        <v>1930</v>
      </c>
      <c r="L30" s="6">
        <f t="shared" si="4"/>
        <v>0.41881470861040326</v>
      </c>
      <c r="M30" s="6">
        <f t="shared" si="5"/>
        <v>0.3864942528735632</v>
      </c>
      <c r="N30" s="6">
        <f t="shared" si="6"/>
        <v>1.0836246735793333</v>
      </c>
      <c r="O30" s="2">
        <f t="shared" si="7"/>
        <v>-540747</v>
      </c>
      <c r="P30">
        <f t="shared" si="8"/>
        <v>-854</v>
      </c>
      <c r="Q30" s="3">
        <f t="shared" si="9"/>
        <v>55.895224437037996</v>
      </c>
    </row>
    <row r="31" spans="1:17" ht="12.75">
      <c r="A31" t="s">
        <v>115</v>
      </c>
      <c r="B31" s="4" t="s">
        <v>78</v>
      </c>
      <c r="C31" s="2">
        <v>503360</v>
      </c>
      <c r="D31" s="2">
        <v>767465</v>
      </c>
      <c r="E31" s="5">
        <v>726</v>
      </c>
      <c r="F31" s="5">
        <v>1071</v>
      </c>
      <c r="G31" s="3">
        <f t="shared" si="10"/>
        <v>693.3333333333334</v>
      </c>
      <c r="H31" s="3">
        <f t="shared" si="11"/>
        <v>716.5873015873016</v>
      </c>
      <c r="J31" s="2">
        <f t="shared" si="12"/>
        <v>1270825</v>
      </c>
      <c r="K31" s="9">
        <f t="shared" si="13"/>
        <v>1797</v>
      </c>
      <c r="L31" s="6">
        <f t="shared" si="4"/>
        <v>0.6558735577518193</v>
      </c>
      <c r="M31" s="6">
        <f t="shared" si="5"/>
        <v>0.6778711484593838</v>
      </c>
      <c r="N31" s="6">
        <f t="shared" si="6"/>
        <v>0.9675490087495847</v>
      </c>
      <c r="O31" s="2">
        <f t="shared" si="7"/>
        <v>-264105</v>
      </c>
      <c r="P31">
        <f t="shared" si="8"/>
        <v>-345</v>
      </c>
      <c r="Q31" s="3">
        <f t="shared" si="9"/>
        <v>-23.253968253968196</v>
      </c>
    </row>
    <row r="32" spans="1:17" ht="12.75">
      <c r="A32" t="s">
        <v>109</v>
      </c>
      <c r="B32" s="4" t="s">
        <v>103</v>
      </c>
      <c r="C32" s="2">
        <v>55304</v>
      </c>
      <c r="D32" s="2">
        <v>895583</v>
      </c>
      <c r="E32" s="5">
        <v>96</v>
      </c>
      <c r="F32" s="5">
        <v>1670</v>
      </c>
      <c r="G32" s="3">
        <f t="shared" si="10"/>
        <v>576.0833333333334</v>
      </c>
      <c r="H32" s="3">
        <f t="shared" si="11"/>
        <v>536.277245508982</v>
      </c>
      <c r="J32" s="2">
        <f t="shared" si="12"/>
        <v>950887</v>
      </c>
      <c r="K32" s="9">
        <f t="shared" si="13"/>
        <v>1766</v>
      </c>
      <c r="L32" s="6">
        <f t="shared" si="4"/>
        <v>0.06175195375526333</v>
      </c>
      <c r="M32" s="6">
        <f t="shared" si="5"/>
        <v>0.05748502994011976</v>
      </c>
      <c r="N32" s="6">
        <f t="shared" si="6"/>
        <v>1.0742266955342685</v>
      </c>
      <c r="O32" s="2">
        <f t="shared" si="7"/>
        <v>-840279</v>
      </c>
      <c r="P32">
        <f t="shared" si="8"/>
        <v>-1574</v>
      </c>
      <c r="Q32" s="3">
        <f t="shared" si="9"/>
        <v>39.80608782435138</v>
      </c>
    </row>
    <row r="33" spans="1:17" ht="12.75">
      <c r="A33" t="s">
        <v>115</v>
      </c>
      <c r="B33" s="4" t="s">
        <v>23</v>
      </c>
      <c r="C33" s="2">
        <v>306405</v>
      </c>
      <c r="D33" s="2">
        <v>732741</v>
      </c>
      <c r="E33">
        <v>357</v>
      </c>
      <c r="F33" s="5">
        <v>1221</v>
      </c>
      <c r="G33" s="3">
        <f t="shared" si="10"/>
        <v>858.2773109243698</v>
      </c>
      <c r="H33" s="3">
        <f t="shared" si="11"/>
        <v>600.1154791154792</v>
      </c>
      <c r="J33" s="2">
        <f t="shared" si="12"/>
        <v>1039146</v>
      </c>
      <c r="K33" s="9">
        <f t="shared" si="13"/>
        <v>1578</v>
      </c>
      <c r="L33" s="6">
        <f t="shared" si="4"/>
        <v>0.41816276146687575</v>
      </c>
      <c r="M33" s="6">
        <f t="shared" si="5"/>
        <v>0.29238329238329236</v>
      </c>
      <c r="N33" s="6">
        <f t="shared" si="6"/>
        <v>1.4301869236724236</v>
      </c>
      <c r="O33" s="2">
        <f t="shared" si="7"/>
        <v>-426336</v>
      </c>
      <c r="P33">
        <f t="shared" si="8"/>
        <v>-864</v>
      </c>
      <c r="Q33" s="3">
        <f t="shared" si="9"/>
        <v>258.1618318088906</v>
      </c>
    </row>
    <row r="34" spans="1:17" ht="12.75">
      <c r="A34" t="s">
        <v>109</v>
      </c>
      <c r="B34" s="4" t="s">
        <v>61</v>
      </c>
      <c r="C34" s="2">
        <v>634860</v>
      </c>
      <c r="D34" s="2">
        <v>1545902</v>
      </c>
      <c r="E34" s="5">
        <v>449</v>
      </c>
      <c r="F34" s="5">
        <v>1105</v>
      </c>
      <c r="G34" s="3">
        <f t="shared" si="10"/>
        <v>1413.9420935412027</v>
      </c>
      <c r="H34" s="3">
        <f t="shared" si="11"/>
        <v>1399.006334841629</v>
      </c>
      <c r="J34" s="2">
        <f t="shared" si="12"/>
        <v>2180762</v>
      </c>
      <c r="K34" s="9">
        <f t="shared" si="13"/>
        <v>1554</v>
      </c>
      <c r="L34" s="6">
        <f t="shared" si="4"/>
        <v>0.4106728628334784</v>
      </c>
      <c r="M34" s="6">
        <f t="shared" si="5"/>
        <v>0.4063348416289593</v>
      </c>
      <c r="N34" s="6">
        <f t="shared" si="6"/>
        <v>1.0106759764610103</v>
      </c>
      <c r="O34" s="2">
        <f t="shared" si="7"/>
        <v>-911042</v>
      </c>
      <c r="P34">
        <f t="shared" si="8"/>
        <v>-656</v>
      </c>
      <c r="Q34" s="3">
        <f t="shared" si="9"/>
        <v>14.935758699573626</v>
      </c>
    </row>
    <row r="35" spans="1:17" ht="12.75">
      <c r="A35" t="s">
        <v>110</v>
      </c>
      <c r="B35" s="4" t="s">
        <v>41</v>
      </c>
      <c r="C35" s="2">
        <v>115173</v>
      </c>
      <c r="D35" s="2">
        <v>1106269</v>
      </c>
      <c r="E35" s="5">
        <v>152</v>
      </c>
      <c r="F35" s="5">
        <v>1273</v>
      </c>
      <c r="G35" s="3">
        <f t="shared" si="10"/>
        <v>757.7171052631579</v>
      </c>
      <c r="H35" s="3">
        <f t="shared" si="11"/>
        <v>869.0251374705421</v>
      </c>
      <c r="J35" s="2">
        <f t="shared" si="12"/>
        <v>1221442</v>
      </c>
      <c r="K35" s="9">
        <f t="shared" si="13"/>
        <v>1425</v>
      </c>
      <c r="L35" s="6">
        <f t="shared" si="4"/>
        <v>0.10410939834705664</v>
      </c>
      <c r="M35" s="6">
        <f t="shared" si="5"/>
        <v>0.11940298507462686</v>
      </c>
      <c r="N35" s="6">
        <f t="shared" si="6"/>
        <v>0.8719162111565993</v>
      </c>
      <c r="O35" s="2">
        <f t="shared" si="7"/>
        <v>-991096</v>
      </c>
      <c r="P35">
        <f t="shared" si="8"/>
        <v>-1121</v>
      </c>
      <c r="Q35" s="3">
        <f t="shared" si="9"/>
        <v>-111.30803220738414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10"/>
        <v>859.1917177914111</v>
      </c>
      <c r="H36" s="3">
        <f t="shared" si="11"/>
        <v>596.1919463087248</v>
      </c>
      <c r="J36" s="2">
        <f t="shared" si="12"/>
        <v>1004356</v>
      </c>
      <c r="K36" s="9">
        <f t="shared" si="13"/>
        <v>1397</v>
      </c>
      <c r="L36" s="6">
        <f t="shared" si="4"/>
        <v>1.2612329257502313</v>
      </c>
      <c r="M36" s="6">
        <f t="shared" si="5"/>
        <v>0.8751677852348994</v>
      </c>
      <c r="N36" s="6">
        <f t="shared" si="6"/>
        <v>1.4411327142391448</v>
      </c>
      <c r="O36" s="2">
        <f t="shared" si="7"/>
        <v>116030</v>
      </c>
      <c r="P36">
        <f t="shared" si="8"/>
        <v>-93</v>
      </c>
      <c r="Q36" s="3">
        <f t="shared" si="9"/>
        <v>262.99977148268624</v>
      </c>
    </row>
    <row r="37" spans="1:17" ht="12.75">
      <c r="A37" t="s">
        <v>111</v>
      </c>
      <c r="B37" s="4" t="s">
        <v>45</v>
      </c>
      <c r="C37" s="2">
        <v>455121</v>
      </c>
      <c r="D37" s="2">
        <v>402933</v>
      </c>
      <c r="E37" s="5">
        <v>748</v>
      </c>
      <c r="F37" s="5">
        <v>645</v>
      </c>
      <c r="G37" s="3">
        <f t="shared" si="10"/>
        <v>608.4505347593583</v>
      </c>
      <c r="H37" s="3">
        <f t="shared" si="11"/>
        <v>624.7023255813954</v>
      </c>
      <c r="J37" s="2">
        <f t="shared" si="12"/>
        <v>858054</v>
      </c>
      <c r="K37" s="9">
        <f t="shared" si="13"/>
        <v>1393</v>
      </c>
      <c r="L37" s="6">
        <f aca="true" t="shared" si="14" ref="L37:L68">C37/D37</f>
        <v>1.1295202924555696</v>
      </c>
      <c r="M37" s="6">
        <f aca="true" t="shared" si="15" ref="M37:M68">E37/F37</f>
        <v>1.15968992248062</v>
      </c>
      <c r="N37" s="6">
        <f aca="true" t="shared" si="16" ref="N37:N68">G37/H37</f>
        <v>0.9739847441628909</v>
      </c>
      <c r="O37" s="2">
        <f aca="true" t="shared" si="17" ref="O37:O68">C37-D37</f>
        <v>52188</v>
      </c>
      <c r="P37">
        <f aca="true" t="shared" si="18" ref="P37:P68">E37-F37</f>
        <v>103</v>
      </c>
      <c r="Q37" s="3">
        <f aca="true" t="shared" si="19" ref="Q37:Q68">G37-H37</f>
        <v>-16.251790822037037</v>
      </c>
    </row>
    <row r="38" spans="1:17" ht="12.75">
      <c r="A38" t="s">
        <v>114</v>
      </c>
      <c r="B38" s="4" t="s">
        <v>89</v>
      </c>
      <c r="C38" s="2">
        <v>129324</v>
      </c>
      <c r="D38" s="2">
        <v>1106722</v>
      </c>
      <c r="E38" s="5">
        <v>168</v>
      </c>
      <c r="F38" s="5">
        <v>1169</v>
      </c>
      <c r="G38" s="3">
        <f t="shared" si="10"/>
        <v>769.7857142857143</v>
      </c>
      <c r="H38" s="3">
        <f t="shared" si="11"/>
        <v>946.7254063301967</v>
      </c>
      <c r="J38" s="2">
        <f t="shared" si="12"/>
        <v>1236046</v>
      </c>
      <c r="K38" s="9">
        <f t="shared" si="13"/>
        <v>1337</v>
      </c>
      <c r="L38" s="6">
        <f t="shared" si="14"/>
        <v>0.11685319348490407</v>
      </c>
      <c r="M38" s="6">
        <f t="shared" si="15"/>
        <v>0.1437125748502994</v>
      </c>
      <c r="N38" s="6">
        <f t="shared" si="16"/>
        <v>0.8131034713324575</v>
      </c>
      <c r="O38" s="2">
        <f t="shared" si="17"/>
        <v>-977398</v>
      </c>
      <c r="P38">
        <f t="shared" si="18"/>
        <v>-1001</v>
      </c>
      <c r="Q38" s="3">
        <f t="shared" si="19"/>
        <v>-176.9396920444824</v>
      </c>
    </row>
    <row r="39" spans="1:17" ht="12.75">
      <c r="A39" t="s">
        <v>111</v>
      </c>
      <c r="B39" s="4" t="s">
        <v>55</v>
      </c>
      <c r="C39" s="2">
        <v>989914</v>
      </c>
      <c r="D39" s="2">
        <v>363047</v>
      </c>
      <c r="E39" s="5">
        <v>905</v>
      </c>
      <c r="F39" s="5">
        <v>391</v>
      </c>
      <c r="G39" s="3">
        <f t="shared" si="10"/>
        <v>1093.8276243093924</v>
      </c>
      <c r="H39" s="3">
        <f t="shared" si="11"/>
        <v>928.5089514066497</v>
      </c>
      <c r="J39" s="2">
        <f t="shared" si="12"/>
        <v>1352961</v>
      </c>
      <c r="K39" s="9">
        <f t="shared" si="13"/>
        <v>1296</v>
      </c>
      <c r="L39" s="6">
        <f t="shared" si="14"/>
        <v>2.7266827711012622</v>
      </c>
      <c r="M39" s="6">
        <f t="shared" si="15"/>
        <v>2.3145780051150897</v>
      </c>
      <c r="N39" s="6">
        <f t="shared" si="16"/>
        <v>1.1780474734813189</v>
      </c>
      <c r="O39" s="2">
        <f t="shared" si="17"/>
        <v>626867</v>
      </c>
      <c r="P39">
        <f t="shared" si="18"/>
        <v>514</v>
      </c>
      <c r="Q39" s="3">
        <f t="shared" si="19"/>
        <v>165.31867290274272</v>
      </c>
    </row>
    <row r="40" spans="1:17" ht="12.75">
      <c r="A40" t="s">
        <v>111</v>
      </c>
      <c r="B40" s="4" t="s">
        <v>86</v>
      </c>
      <c r="C40" s="2">
        <v>1129981</v>
      </c>
      <c r="D40" s="2">
        <v>298537</v>
      </c>
      <c r="E40" s="5">
        <v>1031</v>
      </c>
      <c r="F40" s="5">
        <v>234</v>
      </c>
      <c r="G40" s="3">
        <f t="shared" si="10"/>
        <v>1096.0048496605239</v>
      </c>
      <c r="H40" s="3">
        <f t="shared" si="11"/>
        <v>1275.7991452991453</v>
      </c>
      <c r="J40" s="2">
        <f t="shared" si="12"/>
        <v>1428518</v>
      </c>
      <c r="K40" s="9">
        <f t="shared" si="13"/>
        <v>1265</v>
      </c>
      <c r="L40" s="6">
        <f t="shared" si="14"/>
        <v>3.7850618181330957</v>
      </c>
      <c r="M40" s="6">
        <f t="shared" si="15"/>
        <v>4.405982905982906</v>
      </c>
      <c r="N40" s="6">
        <f t="shared" si="16"/>
        <v>0.8590731963561052</v>
      </c>
      <c r="O40" s="2">
        <f t="shared" si="17"/>
        <v>831444</v>
      </c>
      <c r="P40">
        <f t="shared" si="18"/>
        <v>797</v>
      </c>
      <c r="Q40" s="3">
        <f t="shared" si="19"/>
        <v>-179.7942956386214</v>
      </c>
    </row>
    <row r="41" spans="1:17" ht="12.75">
      <c r="A41" t="s">
        <v>112</v>
      </c>
      <c r="B41" s="4" t="s">
        <v>46</v>
      </c>
      <c r="C41" s="2">
        <v>79670</v>
      </c>
      <c r="D41" s="2">
        <v>671534</v>
      </c>
      <c r="E41" s="5">
        <v>82</v>
      </c>
      <c r="F41" s="5">
        <v>1018</v>
      </c>
      <c r="G41" s="3">
        <f t="shared" si="10"/>
        <v>971.5853658536586</v>
      </c>
      <c r="H41" s="3">
        <f t="shared" si="11"/>
        <v>659.6601178781925</v>
      </c>
      <c r="J41" s="2">
        <f t="shared" si="12"/>
        <v>751204</v>
      </c>
      <c r="K41" s="9">
        <f t="shared" si="13"/>
        <v>1100</v>
      </c>
      <c r="L41" s="6">
        <f t="shared" si="14"/>
        <v>0.11863881798985607</v>
      </c>
      <c r="M41" s="6">
        <f t="shared" si="15"/>
        <v>0.08055009823182711</v>
      </c>
      <c r="N41" s="6">
        <f t="shared" si="16"/>
        <v>1.4728575208984571</v>
      </c>
      <c r="O41" s="2">
        <f t="shared" si="17"/>
        <v>-591864</v>
      </c>
      <c r="P41">
        <f t="shared" si="18"/>
        <v>-936</v>
      </c>
      <c r="Q41" s="3">
        <f t="shared" si="19"/>
        <v>311.92524797546605</v>
      </c>
    </row>
    <row r="42" spans="1:17" ht="12.75">
      <c r="A42" t="s">
        <v>118</v>
      </c>
      <c r="B42" s="4" t="s">
        <v>24</v>
      </c>
      <c r="C42" s="2">
        <v>251614</v>
      </c>
      <c r="D42" s="2">
        <v>373531</v>
      </c>
      <c r="E42" s="5">
        <v>489</v>
      </c>
      <c r="F42" s="5">
        <v>605</v>
      </c>
      <c r="G42" s="3">
        <f t="shared" si="10"/>
        <v>514.5480572597137</v>
      </c>
      <c r="H42" s="3">
        <f t="shared" si="11"/>
        <v>617.406611570248</v>
      </c>
      <c r="J42" s="2">
        <f t="shared" si="12"/>
        <v>625145</v>
      </c>
      <c r="K42" s="9">
        <f t="shared" si="13"/>
        <v>1094</v>
      </c>
      <c r="L42" s="6">
        <f t="shared" si="14"/>
        <v>0.6736094192985321</v>
      </c>
      <c r="M42" s="6">
        <f t="shared" si="15"/>
        <v>0.8082644628099174</v>
      </c>
      <c r="N42" s="6">
        <f t="shared" si="16"/>
        <v>0.8334022467803924</v>
      </c>
      <c r="O42" s="2">
        <f t="shared" si="17"/>
        <v>-121917</v>
      </c>
      <c r="P42">
        <f t="shared" si="18"/>
        <v>-116</v>
      </c>
      <c r="Q42" s="3">
        <f t="shared" si="19"/>
        <v>-102.85855431053426</v>
      </c>
    </row>
    <row r="43" spans="1:17" ht="12.75">
      <c r="A43" t="s">
        <v>110</v>
      </c>
      <c r="B43" s="4" t="s">
        <v>34</v>
      </c>
      <c r="C43" s="2">
        <v>61337</v>
      </c>
      <c r="D43" s="2">
        <v>1412357</v>
      </c>
      <c r="E43" s="5">
        <v>55</v>
      </c>
      <c r="F43" s="5">
        <v>958</v>
      </c>
      <c r="G43" s="3">
        <f t="shared" si="10"/>
        <v>1115.2181818181818</v>
      </c>
      <c r="H43" s="3">
        <f t="shared" si="11"/>
        <v>1474.276617954071</v>
      </c>
      <c r="J43" s="2">
        <f t="shared" si="12"/>
        <v>1473694</v>
      </c>
      <c r="K43" s="9">
        <f t="shared" si="13"/>
        <v>1013</v>
      </c>
      <c r="L43" s="6">
        <f t="shared" si="14"/>
        <v>0.04342882146652723</v>
      </c>
      <c r="M43" s="6">
        <f t="shared" si="15"/>
        <v>0.05741127348643006</v>
      </c>
      <c r="N43" s="6">
        <f t="shared" si="16"/>
        <v>0.7564511084533289</v>
      </c>
      <c r="O43" s="2">
        <f t="shared" si="17"/>
        <v>-1351020</v>
      </c>
      <c r="P43">
        <f t="shared" si="18"/>
        <v>-903</v>
      </c>
      <c r="Q43" s="3">
        <f t="shared" si="19"/>
        <v>-359.0584361358892</v>
      </c>
    </row>
    <row r="44" spans="1:17" ht="12.75">
      <c r="A44" t="s">
        <v>115</v>
      </c>
      <c r="B44" s="4" t="s">
        <v>22</v>
      </c>
      <c r="C44" s="2">
        <v>583028</v>
      </c>
      <c r="D44" s="2">
        <v>437859</v>
      </c>
      <c r="E44" s="5">
        <v>574</v>
      </c>
      <c r="F44" s="5">
        <v>436</v>
      </c>
      <c r="G44" s="3">
        <f t="shared" si="10"/>
        <v>1015.7282229965157</v>
      </c>
      <c r="H44" s="3">
        <f t="shared" si="11"/>
        <v>1004.2637614678899</v>
      </c>
      <c r="J44" s="2">
        <f t="shared" si="12"/>
        <v>1020887</v>
      </c>
      <c r="K44" s="9">
        <f t="shared" si="13"/>
        <v>1010</v>
      </c>
      <c r="L44" s="6">
        <f t="shared" si="14"/>
        <v>1.331542802591702</v>
      </c>
      <c r="M44" s="6">
        <f t="shared" si="15"/>
        <v>1.31651376146789</v>
      </c>
      <c r="N44" s="6">
        <f t="shared" si="16"/>
        <v>1.0114157873344634</v>
      </c>
      <c r="O44" s="2">
        <f t="shared" si="17"/>
        <v>145169</v>
      </c>
      <c r="P44">
        <f t="shared" si="18"/>
        <v>138</v>
      </c>
      <c r="Q44" s="3">
        <f t="shared" si="19"/>
        <v>11.464461528625748</v>
      </c>
    </row>
    <row r="45" spans="1:17" ht="12.75">
      <c r="A45" t="s">
        <v>107</v>
      </c>
      <c r="B45" s="4" t="s">
        <v>51</v>
      </c>
      <c r="C45" s="2">
        <v>617488</v>
      </c>
      <c r="D45" s="2">
        <v>586006</v>
      </c>
      <c r="E45">
        <v>478</v>
      </c>
      <c r="F45">
        <v>516</v>
      </c>
      <c r="G45" s="3">
        <f t="shared" si="10"/>
        <v>1291.81589958159</v>
      </c>
      <c r="H45" s="3">
        <f t="shared" si="11"/>
        <v>1135.6705426356589</v>
      </c>
      <c r="J45" s="2">
        <f t="shared" si="12"/>
        <v>1203494</v>
      </c>
      <c r="K45" s="9">
        <f t="shared" si="13"/>
        <v>994</v>
      </c>
      <c r="L45" s="6">
        <f t="shared" si="14"/>
        <v>1.053722999423214</v>
      </c>
      <c r="M45" s="6">
        <f t="shared" si="15"/>
        <v>0.9263565891472868</v>
      </c>
      <c r="N45" s="6">
        <f t="shared" si="16"/>
        <v>1.1374917734359382</v>
      </c>
      <c r="O45" s="2">
        <f t="shared" si="17"/>
        <v>31482</v>
      </c>
      <c r="P45">
        <f t="shared" si="18"/>
        <v>-38</v>
      </c>
      <c r="Q45" s="3">
        <f t="shared" si="19"/>
        <v>156.1453569459311</v>
      </c>
    </row>
    <row r="46" spans="1:17" ht="12.75">
      <c r="A46" t="s">
        <v>107</v>
      </c>
      <c r="B46" s="4" t="s">
        <v>48</v>
      </c>
      <c r="C46" s="2">
        <v>611115</v>
      </c>
      <c r="D46" s="2">
        <v>731443</v>
      </c>
      <c r="E46">
        <v>430</v>
      </c>
      <c r="F46">
        <v>466</v>
      </c>
      <c r="G46" s="3">
        <f t="shared" si="10"/>
        <v>1421.1976744186047</v>
      </c>
      <c r="H46" s="3">
        <f t="shared" si="11"/>
        <v>1569.6201716738196</v>
      </c>
      <c r="J46" s="2">
        <f t="shared" si="12"/>
        <v>1342558</v>
      </c>
      <c r="K46" s="9">
        <f t="shared" si="13"/>
        <v>896</v>
      </c>
      <c r="L46" s="6">
        <f t="shared" si="14"/>
        <v>0.8354923076712745</v>
      </c>
      <c r="M46" s="6">
        <f t="shared" si="15"/>
        <v>0.9227467811158798</v>
      </c>
      <c r="N46" s="6">
        <f t="shared" si="16"/>
        <v>0.9054405008716603</v>
      </c>
      <c r="O46" s="2">
        <f t="shared" si="17"/>
        <v>-120328</v>
      </c>
      <c r="P46">
        <f t="shared" si="18"/>
        <v>-36</v>
      </c>
      <c r="Q46" s="3">
        <f t="shared" si="19"/>
        <v>-148.42249725521492</v>
      </c>
    </row>
    <row r="47" spans="1:17" ht="12.75">
      <c r="A47" t="s">
        <v>116</v>
      </c>
      <c r="B47" s="4" t="s">
        <v>17</v>
      </c>
      <c r="C47" s="2">
        <v>193450</v>
      </c>
      <c r="D47" s="2">
        <v>325790</v>
      </c>
      <c r="E47" s="5">
        <v>319</v>
      </c>
      <c r="F47" s="5">
        <v>562</v>
      </c>
      <c r="G47" s="3">
        <f t="shared" si="10"/>
        <v>606.4263322884012</v>
      </c>
      <c r="H47" s="3">
        <f t="shared" si="11"/>
        <v>579.6975088967971</v>
      </c>
      <c r="J47" s="2">
        <f t="shared" si="12"/>
        <v>519240</v>
      </c>
      <c r="K47" s="9">
        <f t="shared" si="13"/>
        <v>881</v>
      </c>
      <c r="L47" s="6">
        <f t="shared" si="14"/>
        <v>0.5937874090671905</v>
      </c>
      <c r="M47" s="6">
        <f t="shared" si="15"/>
        <v>0.5676156583629893</v>
      </c>
      <c r="N47" s="6">
        <f t="shared" si="16"/>
        <v>1.0461082253785614</v>
      </c>
      <c r="O47" s="2">
        <f t="shared" si="17"/>
        <v>-132340</v>
      </c>
      <c r="P47">
        <f t="shared" si="18"/>
        <v>-243</v>
      </c>
      <c r="Q47" s="3">
        <f t="shared" si="19"/>
        <v>26.728823391604124</v>
      </c>
    </row>
    <row r="48" spans="1:17" ht="12.75">
      <c r="A48" t="s">
        <v>115</v>
      </c>
      <c r="B48" s="4" t="s">
        <v>76</v>
      </c>
      <c r="C48" s="2">
        <v>62232</v>
      </c>
      <c r="D48" s="2">
        <v>647205</v>
      </c>
      <c r="E48" s="5">
        <v>74</v>
      </c>
      <c r="F48" s="5">
        <v>704</v>
      </c>
      <c r="G48" s="3">
        <f t="shared" si="10"/>
        <v>840.972972972973</v>
      </c>
      <c r="H48" s="3">
        <f t="shared" si="11"/>
        <v>919.3252840909091</v>
      </c>
      <c r="J48" s="2">
        <f t="shared" si="12"/>
        <v>709437</v>
      </c>
      <c r="K48" s="9">
        <f t="shared" si="13"/>
        <v>778</v>
      </c>
      <c r="L48" s="6">
        <f t="shared" si="14"/>
        <v>0.09615500498296521</v>
      </c>
      <c r="M48" s="6">
        <f t="shared" si="15"/>
        <v>0.10511363636363637</v>
      </c>
      <c r="N48" s="6">
        <f t="shared" si="16"/>
        <v>0.9147719392973988</v>
      </c>
      <c r="O48" s="2">
        <f t="shared" si="17"/>
        <v>-584973</v>
      </c>
      <c r="P48">
        <f t="shared" si="18"/>
        <v>-630</v>
      </c>
      <c r="Q48" s="3">
        <f t="shared" si="19"/>
        <v>-78.3523111179361</v>
      </c>
    </row>
    <row r="49" spans="1:17" ht="12.75">
      <c r="A49" t="s">
        <v>107</v>
      </c>
      <c r="B49" s="4" t="s">
        <v>97</v>
      </c>
      <c r="C49" s="2">
        <v>78645</v>
      </c>
      <c r="D49" s="2">
        <v>511551</v>
      </c>
      <c r="E49">
        <v>77</v>
      </c>
      <c r="F49" s="5">
        <v>656</v>
      </c>
      <c r="G49" s="3">
        <f t="shared" si="10"/>
        <v>1021.3636363636364</v>
      </c>
      <c r="H49" s="3">
        <f t="shared" si="11"/>
        <v>779.8033536585366</v>
      </c>
      <c r="J49" s="2">
        <f t="shared" si="12"/>
        <v>590196</v>
      </c>
      <c r="K49" s="9">
        <f t="shared" si="13"/>
        <v>733</v>
      </c>
      <c r="L49" s="6">
        <f t="shared" si="14"/>
        <v>0.15373833694001185</v>
      </c>
      <c r="M49" s="6">
        <f t="shared" si="15"/>
        <v>0.1173780487804878</v>
      </c>
      <c r="N49" s="6">
        <f t="shared" si="16"/>
        <v>1.3097707666577632</v>
      </c>
      <c r="O49" s="2">
        <f t="shared" si="17"/>
        <v>-432906</v>
      </c>
      <c r="P49">
        <f t="shared" si="18"/>
        <v>-579</v>
      </c>
      <c r="Q49" s="3">
        <f t="shared" si="19"/>
        <v>241.56028270509978</v>
      </c>
    </row>
    <row r="50" spans="1:17" ht="12.75">
      <c r="A50" t="s">
        <v>118</v>
      </c>
      <c r="B50" s="4" t="s">
        <v>25</v>
      </c>
      <c r="C50" s="2">
        <v>355150</v>
      </c>
      <c r="D50" s="2">
        <v>716161</v>
      </c>
      <c r="E50" s="5">
        <v>210</v>
      </c>
      <c r="F50" s="5">
        <v>499</v>
      </c>
      <c r="G50" s="3">
        <f t="shared" si="10"/>
        <v>1691.1904761904761</v>
      </c>
      <c r="H50" s="3">
        <f t="shared" si="11"/>
        <v>1435.192384769539</v>
      </c>
      <c r="J50" s="2">
        <f t="shared" si="12"/>
        <v>1071311</v>
      </c>
      <c r="K50" s="9">
        <f t="shared" si="13"/>
        <v>709</v>
      </c>
      <c r="L50" s="6">
        <f t="shared" si="14"/>
        <v>0.4959080430238452</v>
      </c>
      <c r="M50" s="6">
        <f t="shared" si="15"/>
        <v>0.42084168336673344</v>
      </c>
      <c r="N50" s="6">
        <f t="shared" si="16"/>
        <v>1.1783719688995178</v>
      </c>
      <c r="O50" s="2">
        <f t="shared" si="17"/>
        <v>-361011</v>
      </c>
      <c r="P50">
        <f t="shared" si="18"/>
        <v>-289</v>
      </c>
      <c r="Q50" s="3">
        <f t="shared" si="19"/>
        <v>255.99809142093704</v>
      </c>
    </row>
    <row r="51" spans="1:17" ht="12.75">
      <c r="A51" t="s">
        <v>112</v>
      </c>
      <c r="B51" s="4" t="s">
        <v>93</v>
      </c>
      <c r="C51" s="2">
        <v>75078</v>
      </c>
      <c r="D51" s="2">
        <v>467374</v>
      </c>
      <c r="E51" s="5">
        <v>93</v>
      </c>
      <c r="F51" s="5">
        <v>570</v>
      </c>
      <c r="G51" s="3">
        <f t="shared" si="10"/>
        <v>807.2903225806451</v>
      </c>
      <c r="H51" s="3">
        <f t="shared" si="11"/>
        <v>819.9543859649123</v>
      </c>
      <c r="J51" s="2">
        <f t="shared" si="12"/>
        <v>542452</v>
      </c>
      <c r="K51" s="9">
        <f t="shared" si="13"/>
        <v>663</v>
      </c>
      <c r="L51" s="6">
        <f t="shared" si="14"/>
        <v>0.1606379473398178</v>
      </c>
      <c r="M51" s="6">
        <f t="shared" si="15"/>
        <v>0.1631578947368421</v>
      </c>
      <c r="N51" s="6">
        <f t="shared" si="16"/>
        <v>0.9845551611150123</v>
      </c>
      <c r="O51" s="2">
        <f t="shared" si="17"/>
        <v>-392296</v>
      </c>
      <c r="P51">
        <f t="shared" si="18"/>
        <v>-477</v>
      </c>
      <c r="Q51" s="3">
        <f t="shared" si="19"/>
        <v>-12.664063384267138</v>
      </c>
    </row>
    <row r="52" spans="1:17" ht="12.75">
      <c r="A52" t="s">
        <v>107</v>
      </c>
      <c r="B52" t="s">
        <v>6</v>
      </c>
      <c r="C52" s="2">
        <v>405636</v>
      </c>
      <c r="D52" s="2">
        <v>164611</v>
      </c>
      <c r="E52">
        <v>438</v>
      </c>
      <c r="F52">
        <v>219</v>
      </c>
      <c r="G52" s="3">
        <f t="shared" si="10"/>
        <v>926.1095890410959</v>
      </c>
      <c r="H52" s="3">
        <f t="shared" si="11"/>
        <v>751.648401826484</v>
      </c>
      <c r="J52" s="2">
        <f t="shared" si="12"/>
        <v>570247</v>
      </c>
      <c r="K52" s="9">
        <f t="shared" si="13"/>
        <v>657</v>
      </c>
      <c r="L52" s="6">
        <f t="shared" si="14"/>
        <v>2.4642095607219443</v>
      </c>
      <c r="M52" s="6">
        <f t="shared" si="15"/>
        <v>2</v>
      </c>
      <c r="N52" s="6">
        <f t="shared" si="16"/>
        <v>1.2321047803609722</v>
      </c>
      <c r="O52" s="2">
        <f t="shared" si="17"/>
        <v>241025</v>
      </c>
      <c r="P52">
        <f t="shared" si="18"/>
        <v>219</v>
      </c>
      <c r="Q52" s="3">
        <f t="shared" si="19"/>
        <v>174.46118721461187</v>
      </c>
    </row>
    <row r="53" spans="1:17" ht="12.75">
      <c r="A53" t="s">
        <v>112</v>
      </c>
      <c r="B53" s="4" t="s">
        <v>39</v>
      </c>
      <c r="C53" s="2">
        <v>151828</v>
      </c>
      <c r="D53" s="2">
        <v>167778</v>
      </c>
      <c r="E53" s="5">
        <v>266</v>
      </c>
      <c r="F53" s="5">
        <v>322</v>
      </c>
      <c r="G53" s="3">
        <f t="shared" si="10"/>
        <v>570.781954887218</v>
      </c>
      <c r="H53" s="3">
        <f t="shared" si="11"/>
        <v>521.0496894409938</v>
      </c>
      <c r="J53" s="2">
        <f t="shared" si="12"/>
        <v>319606</v>
      </c>
      <c r="K53" s="9">
        <f t="shared" si="13"/>
        <v>588</v>
      </c>
      <c r="L53" s="6">
        <f t="shared" si="14"/>
        <v>0.9049339007498003</v>
      </c>
      <c r="M53" s="6">
        <f t="shared" si="15"/>
        <v>0.8260869565217391</v>
      </c>
      <c r="N53" s="6">
        <f t="shared" si="16"/>
        <v>1.095446300907653</v>
      </c>
      <c r="O53" s="2">
        <f t="shared" si="17"/>
        <v>-15950</v>
      </c>
      <c r="P53">
        <f t="shared" si="18"/>
        <v>-56</v>
      </c>
      <c r="Q53" s="3">
        <f t="shared" si="19"/>
        <v>49.73226544622423</v>
      </c>
    </row>
    <row r="54" spans="1:17" ht="12.75">
      <c r="A54" t="s">
        <v>107</v>
      </c>
      <c r="B54" s="4" t="s">
        <v>70</v>
      </c>
      <c r="C54" s="2">
        <v>884567</v>
      </c>
      <c r="D54" s="2">
        <v>231414</v>
      </c>
      <c r="E54" s="5">
        <v>438</v>
      </c>
      <c r="F54" s="5">
        <v>144</v>
      </c>
      <c r="G54" s="3">
        <f t="shared" si="10"/>
        <v>2019.5593607305937</v>
      </c>
      <c r="H54" s="3">
        <f t="shared" si="11"/>
        <v>1607.0416666666667</v>
      </c>
      <c r="J54" s="2">
        <f t="shared" si="12"/>
        <v>1115981</v>
      </c>
      <c r="K54" s="9">
        <f t="shared" si="13"/>
        <v>582</v>
      </c>
      <c r="L54" s="6">
        <f t="shared" si="14"/>
        <v>3.8224437588045665</v>
      </c>
      <c r="M54" s="6">
        <f t="shared" si="15"/>
        <v>3.0416666666666665</v>
      </c>
      <c r="N54" s="6">
        <f t="shared" si="16"/>
        <v>1.2566938385110904</v>
      </c>
      <c r="O54" s="2">
        <f t="shared" si="17"/>
        <v>653153</v>
      </c>
      <c r="P54">
        <f t="shared" si="18"/>
        <v>294</v>
      </c>
      <c r="Q54" s="3">
        <f t="shared" si="19"/>
        <v>412.5176940639269</v>
      </c>
    </row>
    <row r="55" spans="1:17" ht="12.75">
      <c r="A55" t="s">
        <v>114</v>
      </c>
      <c r="B55" s="4" t="s">
        <v>33</v>
      </c>
      <c r="C55" s="2">
        <v>40461</v>
      </c>
      <c r="D55" s="2">
        <v>453100</v>
      </c>
      <c r="E55" s="5">
        <v>47</v>
      </c>
      <c r="F55" s="5">
        <v>521</v>
      </c>
      <c r="G55" s="3">
        <f t="shared" si="10"/>
        <v>860.8723404255319</v>
      </c>
      <c r="H55" s="3">
        <f t="shared" si="11"/>
        <v>869.6737044145873</v>
      </c>
      <c r="J55" s="2">
        <f t="shared" si="12"/>
        <v>493561</v>
      </c>
      <c r="K55" s="9">
        <f t="shared" si="13"/>
        <v>568</v>
      </c>
      <c r="L55" s="6">
        <f t="shared" si="14"/>
        <v>0.08929816817479586</v>
      </c>
      <c r="M55" s="6">
        <f t="shared" si="15"/>
        <v>0.09021113243761997</v>
      </c>
      <c r="N55" s="6">
        <f t="shared" si="16"/>
        <v>0.989879694022737</v>
      </c>
      <c r="O55" s="2">
        <f t="shared" si="17"/>
        <v>-412639</v>
      </c>
      <c r="P55">
        <f t="shared" si="18"/>
        <v>-474</v>
      </c>
      <c r="Q55" s="3">
        <f t="shared" si="19"/>
        <v>-8.801363989055403</v>
      </c>
    </row>
    <row r="56" spans="1:17" ht="12.75">
      <c r="A56" t="s">
        <v>115</v>
      </c>
      <c r="B56" s="4" t="s">
        <v>83</v>
      </c>
      <c r="C56" s="2">
        <v>89984</v>
      </c>
      <c r="D56" s="2">
        <v>360856</v>
      </c>
      <c r="E56" s="5">
        <v>99</v>
      </c>
      <c r="F56" s="5">
        <v>469</v>
      </c>
      <c r="G56" s="3">
        <f aca="true" t="shared" si="20" ref="G56:G87">C56/E56</f>
        <v>908.929292929293</v>
      </c>
      <c r="H56" s="3">
        <f aca="true" t="shared" si="21" ref="H56:H87">D56/F56</f>
        <v>769.4157782515991</v>
      </c>
      <c r="J56" s="2">
        <f aca="true" t="shared" si="22" ref="J56:J87">SUM(C56:D56)</f>
        <v>450840</v>
      </c>
      <c r="K56" s="9">
        <f aca="true" t="shared" si="23" ref="K56:K87">SUM(E56:F56)</f>
        <v>568</v>
      </c>
      <c r="L56" s="6">
        <f t="shared" si="14"/>
        <v>0.2493626266433148</v>
      </c>
      <c r="M56" s="6">
        <f t="shared" si="15"/>
        <v>0.21108742004264391</v>
      </c>
      <c r="N56" s="6">
        <f t="shared" si="16"/>
        <v>1.181323958542572</v>
      </c>
      <c r="O56" s="2">
        <f t="shared" si="17"/>
        <v>-270872</v>
      </c>
      <c r="P56">
        <f t="shared" si="18"/>
        <v>-370</v>
      </c>
      <c r="Q56" s="3">
        <f t="shared" si="19"/>
        <v>139.51351467769382</v>
      </c>
    </row>
    <row r="57" spans="1:17" ht="12.75">
      <c r="A57" t="s">
        <v>115</v>
      </c>
      <c r="B57" s="4" t="s">
        <v>81</v>
      </c>
      <c r="C57" s="2">
        <v>183939</v>
      </c>
      <c r="D57" s="2">
        <v>254346</v>
      </c>
      <c r="E57" s="5">
        <v>208</v>
      </c>
      <c r="F57">
        <v>297</v>
      </c>
      <c r="G57" s="3">
        <f t="shared" si="20"/>
        <v>884.3221153846154</v>
      </c>
      <c r="H57" s="3">
        <f t="shared" si="21"/>
        <v>856.3838383838383</v>
      </c>
      <c r="J57" s="2">
        <f t="shared" si="22"/>
        <v>438285</v>
      </c>
      <c r="K57" s="9">
        <f t="shared" si="23"/>
        <v>505</v>
      </c>
      <c r="L57" s="6">
        <f t="shared" si="14"/>
        <v>0.7231841664504258</v>
      </c>
      <c r="M57" s="6">
        <f t="shared" si="15"/>
        <v>0.7003367003367004</v>
      </c>
      <c r="N57" s="6">
        <f t="shared" si="16"/>
        <v>1.03262354536431</v>
      </c>
      <c r="O57" s="2">
        <f t="shared" si="17"/>
        <v>-70407</v>
      </c>
      <c r="P57">
        <f t="shared" si="18"/>
        <v>-89</v>
      </c>
      <c r="Q57" s="3">
        <f t="shared" si="19"/>
        <v>27.93827700077702</v>
      </c>
    </row>
    <row r="58" spans="1:17" ht="12.75">
      <c r="A58" t="s">
        <v>108</v>
      </c>
      <c r="B58" s="4" t="s">
        <v>12</v>
      </c>
      <c r="C58" s="2">
        <v>145733</v>
      </c>
      <c r="D58" s="2">
        <v>97327</v>
      </c>
      <c r="E58">
        <v>295</v>
      </c>
      <c r="F58">
        <v>178</v>
      </c>
      <c r="G58" s="3">
        <f t="shared" si="20"/>
        <v>494.0101694915254</v>
      </c>
      <c r="H58" s="3">
        <f t="shared" si="21"/>
        <v>546.7808988764045</v>
      </c>
      <c r="J58" s="2">
        <f t="shared" si="22"/>
        <v>243060</v>
      </c>
      <c r="K58" s="9">
        <f t="shared" si="23"/>
        <v>473</v>
      </c>
      <c r="L58" s="6">
        <f t="shared" si="14"/>
        <v>1.4973542799017745</v>
      </c>
      <c r="M58" s="6">
        <f t="shared" si="15"/>
        <v>1.6573033707865168</v>
      </c>
      <c r="N58" s="6">
        <f t="shared" si="16"/>
        <v>0.9034883451610706</v>
      </c>
      <c r="O58" s="2">
        <f t="shared" si="17"/>
        <v>48406</v>
      </c>
      <c r="P58">
        <f t="shared" si="18"/>
        <v>117</v>
      </c>
      <c r="Q58" s="3">
        <f t="shared" si="19"/>
        <v>-52.77072938487913</v>
      </c>
    </row>
    <row r="59" spans="1:17" ht="12.75">
      <c r="A59" t="s">
        <v>115</v>
      </c>
      <c r="B59" s="4" t="s">
        <v>99</v>
      </c>
      <c r="C59" s="2">
        <v>204065</v>
      </c>
      <c r="D59" s="2">
        <v>159011</v>
      </c>
      <c r="E59" s="5">
        <v>230</v>
      </c>
      <c r="F59" s="5">
        <v>187</v>
      </c>
      <c r="G59" s="3">
        <f t="shared" si="20"/>
        <v>887.2391304347826</v>
      </c>
      <c r="H59" s="3">
        <f t="shared" si="21"/>
        <v>850.3262032085562</v>
      </c>
      <c r="J59" s="2">
        <f t="shared" si="22"/>
        <v>363076</v>
      </c>
      <c r="K59" s="9">
        <f t="shared" si="23"/>
        <v>417</v>
      </c>
      <c r="L59" s="6">
        <f t="shared" si="14"/>
        <v>1.283338888504569</v>
      </c>
      <c r="M59" s="6">
        <f t="shared" si="15"/>
        <v>1.2299465240641712</v>
      </c>
      <c r="N59" s="6">
        <f t="shared" si="16"/>
        <v>1.0434103136971928</v>
      </c>
      <c r="O59" s="2">
        <f t="shared" si="17"/>
        <v>45054</v>
      </c>
      <c r="P59">
        <f t="shared" si="18"/>
        <v>43</v>
      </c>
      <c r="Q59" s="3">
        <f t="shared" si="19"/>
        <v>36.91292722622643</v>
      </c>
    </row>
    <row r="60" spans="1:17" ht="12.75">
      <c r="A60" t="s">
        <v>111</v>
      </c>
      <c r="B60" s="4" t="s">
        <v>36</v>
      </c>
      <c r="C60" s="2">
        <v>91736</v>
      </c>
      <c r="D60" s="2">
        <v>102760</v>
      </c>
      <c r="E60" s="5">
        <v>175</v>
      </c>
      <c r="F60" s="5">
        <v>222</v>
      </c>
      <c r="G60" s="3">
        <f t="shared" si="20"/>
        <v>524.2057142857143</v>
      </c>
      <c r="H60" s="3">
        <f t="shared" si="21"/>
        <v>462.8828828828829</v>
      </c>
      <c r="J60" s="2">
        <f t="shared" si="22"/>
        <v>194496</v>
      </c>
      <c r="K60" s="9">
        <f t="shared" si="23"/>
        <v>397</v>
      </c>
      <c r="L60" s="6">
        <f t="shared" si="14"/>
        <v>0.8927209030751265</v>
      </c>
      <c r="M60" s="6">
        <f t="shared" si="15"/>
        <v>0.7882882882882883</v>
      </c>
      <c r="N60" s="6">
        <f t="shared" si="16"/>
        <v>1.132480231329589</v>
      </c>
      <c r="O60" s="2">
        <f t="shared" si="17"/>
        <v>-11024</v>
      </c>
      <c r="P60">
        <f t="shared" si="18"/>
        <v>-47</v>
      </c>
      <c r="Q60" s="3">
        <f t="shared" si="19"/>
        <v>61.32283140283141</v>
      </c>
    </row>
    <row r="61" spans="1:17" ht="12.75">
      <c r="A61" t="s">
        <v>117</v>
      </c>
      <c r="B61" s="4" t="s">
        <v>32</v>
      </c>
      <c r="C61" s="2">
        <v>106462</v>
      </c>
      <c r="D61" s="2">
        <v>216985</v>
      </c>
      <c r="E61" s="5">
        <v>123</v>
      </c>
      <c r="F61" s="5">
        <v>269</v>
      </c>
      <c r="G61" s="3">
        <f t="shared" si="20"/>
        <v>865.5447154471544</v>
      </c>
      <c r="H61" s="3">
        <f t="shared" si="21"/>
        <v>806.635687732342</v>
      </c>
      <c r="J61" s="2">
        <f t="shared" si="22"/>
        <v>323447</v>
      </c>
      <c r="K61" s="9">
        <f t="shared" si="23"/>
        <v>392</v>
      </c>
      <c r="L61" s="6">
        <f t="shared" si="14"/>
        <v>0.49064221029103394</v>
      </c>
      <c r="M61" s="6">
        <f t="shared" si="15"/>
        <v>0.45724907063197023</v>
      </c>
      <c r="N61" s="6">
        <f t="shared" si="16"/>
        <v>1.073030524945432</v>
      </c>
      <c r="O61" s="2">
        <f t="shared" si="17"/>
        <v>-110523</v>
      </c>
      <c r="P61">
        <f t="shared" si="18"/>
        <v>-146</v>
      </c>
      <c r="Q61" s="3">
        <f t="shared" si="19"/>
        <v>58.909027714812396</v>
      </c>
    </row>
    <row r="62" spans="1:17" ht="12.75">
      <c r="A62" t="s">
        <v>115</v>
      </c>
      <c r="B62" s="4" t="s">
        <v>74</v>
      </c>
      <c r="C62" s="2">
        <v>232493</v>
      </c>
      <c r="D62" s="2">
        <v>164363</v>
      </c>
      <c r="E62" s="5">
        <v>205</v>
      </c>
      <c r="F62" s="5">
        <v>167</v>
      </c>
      <c r="G62" s="3">
        <f t="shared" si="20"/>
        <v>1134.1121951219511</v>
      </c>
      <c r="H62" s="3">
        <f t="shared" si="21"/>
        <v>984.2095808383234</v>
      </c>
      <c r="J62" s="2">
        <f t="shared" si="22"/>
        <v>396856</v>
      </c>
      <c r="K62" s="9">
        <f t="shared" si="23"/>
        <v>372</v>
      </c>
      <c r="L62" s="6">
        <f t="shared" si="14"/>
        <v>1.414509348210972</v>
      </c>
      <c r="M62" s="6">
        <f t="shared" si="15"/>
        <v>1.2275449101796407</v>
      </c>
      <c r="N62" s="6">
        <f t="shared" si="16"/>
        <v>1.1523076153718648</v>
      </c>
      <c r="O62" s="2">
        <f t="shared" si="17"/>
        <v>68130</v>
      </c>
      <c r="P62">
        <f t="shared" si="18"/>
        <v>38</v>
      </c>
      <c r="Q62" s="3">
        <f t="shared" si="19"/>
        <v>149.9026142836277</v>
      </c>
    </row>
    <row r="63" spans="1:17" ht="12.75">
      <c r="A63" t="s">
        <v>115</v>
      </c>
      <c r="B63" s="4" t="s">
        <v>79</v>
      </c>
      <c r="C63" s="2">
        <v>230275</v>
      </c>
      <c r="D63" s="2">
        <v>212923</v>
      </c>
      <c r="E63" s="5">
        <v>177</v>
      </c>
      <c r="F63" s="5">
        <v>191</v>
      </c>
      <c r="G63" s="3">
        <f t="shared" si="20"/>
        <v>1300.9887005649719</v>
      </c>
      <c r="H63" s="3">
        <f t="shared" si="21"/>
        <v>1114.780104712042</v>
      </c>
      <c r="J63" s="2">
        <f t="shared" si="22"/>
        <v>443198</v>
      </c>
      <c r="K63" s="9">
        <f t="shared" si="23"/>
        <v>368</v>
      </c>
      <c r="L63" s="6">
        <f t="shared" si="14"/>
        <v>1.0814942490947432</v>
      </c>
      <c r="M63" s="6">
        <f t="shared" si="15"/>
        <v>0.9267015706806283</v>
      </c>
      <c r="N63" s="6">
        <f t="shared" si="16"/>
        <v>1.167036167102237</v>
      </c>
      <c r="O63" s="2">
        <f t="shared" si="17"/>
        <v>17352</v>
      </c>
      <c r="P63">
        <f t="shared" si="18"/>
        <v>-14</v>
      </c>
      <c r="Q63" s="3">
        <f t="shared" si="19"/>
        <v>186.20859585292988</v>
      </c>
    </row>
    <row r="64" spans="1:17" ht="12.75">
      <c r="A64" t="s">
        <v>115</v>
      </c>
      <c r="B64" s="4" t="s">
        <v>85</v>
      </c>
      <c r="C64" s="2">
        <v>266586</v>
      </c>
      <c r="D64" s="2">
        <v>90531</v>
      </c>
      <c r="E64" s="5">
        <v>275</v>
      </c>
      <c r="F64" s="5">
        <v>88</v>
      </c>
      <c r="G64" s="3">
        <f t="shared" si="20"/>
        <v>969.4036363636363</v>
      </c>
      <c r="H64" s="3">
        <f t="shared" si="21"/>
        <v>1028.7613636363637</v>
      </c>
      <c r="J64" s="2">
        <f t="shared" si="22"/>
        <v>357117</v>
      </c>
      <c r="K64" s="9">
        <f t="shared" si="23"/>
        <v>363</v>
      </c>
      <c r="L64" s="6">
        <f t="shared" si="14"/>
        <v>2.944692978095901</v>
      </c>
      <c r="M64" s="6">
        <f t="shared" si="15"/>
        <v>3.125</v>
      </c>
      <c r="N64" s="6">
        <f t="shared" si="16"/>
        <v>0.9423017529906882</v>
      </c>
      <c r="O64" s="2">
        <f t="shared" si="17"/>
        <v>176055</v>
      </c>
      <c r="P64">
        <f t="shared" si="18"/>
        <v>187</v>
      </c>
      <c r="Q64" s="3">
        <f t="shared" si="19"/>
        <v>-59.3577272727274</v>
      </c>
    </row>
    <row r="65" spans="1:17" ht="12.75">
      <c r="A65" t="s">
        <v>115</v>
      </c>
      <c r="B65" s="4" t="s">
        <v>71</v>
      </c>
      <c r="C65" s="2">
        <v>286349</v>
      </c>
      <c r="D65" s="2">
        <v>100491</v>
      </c>
      <c r="E65" s="5">
        <v>269</v>
      </c>
      <c r="F65" s="5">
        <v>87</v>
      </c>
      <c r="G65" s="3">
        <f t="shared" si="20"/>
        <v>1064.4944237918216</v>
      </c>
      <c r="H65" s="3">
        <f t="shared" si="21"/>
        <v>1155.0689655172414</v>
      </c>
      <c r="J65" s="2">
        <f t="shared" si="22"/>
        <v>386840</v>
      </c>
      <c r="K65" s="9">
        <f t="shared" si="23"/>
        <v>356</v>
      </c>
      <c r="L65" s="6">
        <f t="shared" si="14"/>
        <v>2.84949896010588</v>
      </c>
      <c r="M65" s="6">
        <f t="shared" si="15"/>
        <v>3.0919540229885056</v>
      </c>
      <c r="N65" s="6">
        <f t="shared" si="16"/>
        <v>0.9215851655361026</v>
      </c>
      <c r="O65" s="2">
        <f t="shared" si="17"/>
        <v>185858</v>
      </c>
      <c r="P65">
        <f t="shared" si="18"/>
        <v>182</v>
      </c>
      <c r="Q65" s="3">
        <f t="shared" si="19"/>
        <v>-90.57454172541975</v>
      </c>
    </row>
    <row r="66" spans="1:17" ht="12.75">
      <c r="A66" t="s">
        <v>112</v>
      </c>
      <c r="B66" s="4" t="s">
        <v>40</v>
      </c>
      <c r="C66" s="2">
        <v>100642</v>
      </c>
      <c r="D66" s="2">
        <v>74833</v>
      </c>
      <c r="E66" s="5">
        <v>205</v>
      </c>
      <c r="F66" s="5">
        <v>149</v>
      </c>
      <c r="G66" s="3">
        <f t="shared" si="20"/>
        <v>490.93658536585366</v>
      </c>
      <c r="H66" s="3">
        <f t="shared" si="21"/>
        <v>502.23489932885906</v>
      </c>
      <c r="J66" s="2">
        <f t="shared" si="22"/>
        <v>175475</v>
      </c>
      <c r="K66" s="9">
        <f t="shared" si="23"/>
        <v>354</v>
      </c>
      <c r="L66" s="6">
        <f t="shared" si="14"/>
        <v>1.3448879505031204</v>
      </c>
      <c r="M66" s="6">
        <f t="shared" si="15"/>
        <v>1.3758389261744965</v>
      </c>
      <c r="N66" s="6">
        <f t="shared" si="16"/>
        <v>0.9775039249998289</v>
      </c>
      <c r="O66" s="2">
        <f t="shared" si="17"/>
        <v>25809</v>
      </c>
      <c r="P66">
        <f t="shared" si="18"/>
        <v>56</v>
      </c>
      <c r="Q66" s="3">
        <f t="shared" si="19"/>
        <v>-11.298313963005398</v>
      </c>
    </row>
    <row r="67" spans="1:17" ht="12.75">
      <c r="A67" t="s">
        <v>118</v>
      </c>
      <c r="B67" s="4" t="s">
        <v>56</v>
      </c>
      <c r="C67" s="2">
        <v>18835</v>
      </c>
      <c r="D67" s="2">
        <v>354419</v>
      </c>
      <c r="E67" s="5">
        <v>26</v>
      </c>
      <c r="F67" s="5">
        <v>321</v>
      </c>
      <c r="G67" s="3">
        <f t="shared" si="20"/>
        <v>724.4230769230769</v>
      </c>
      <c r="H67" s="3">
        <f t="shared" si="21"/>
        <v>1104.1090342679129</v>
      </c>
      <c r="J67" s="2">
        <f t="shared" si="22"/>
        <v>373254</v>
      </c>
      <c r="K67" s="9">
        <f t="shared" si="23"/>
        <v>347</v>
      </c>
      <c r="L67" s="6">
        <f t="shared" si="14"/>
        <v>0.05314331342281311</v>
      </c>
      <c r="M67" s="6">
        <f t="shared" si="15"/>
        <v>0.08099688473520249</v>
      </c>
      <c r="N67" s="6">
        <f t="shared" si="16"/>
        <v>0.6561155234124233</v>
      </c>
      <c r="O67" s="2">
        <f t="shared" si="17"/>
        <v>-335584</v>
      </c>
      <c r="P67">
        <f t="shared" si="18"/>
        <v>-295</v>
      </c>
      <c r="Q67" s="3">
        <f t="shared" si="19"/>
        <v>-379.68595734483597</v>
      </c>
    </row>
    <row r="68" spans="1:17" ht="12.75">
      <c r="A68" t="s">
        <v>108</v>
      </c>
      <c r="B68" s="4" t="s">
        <v>104</v>
      </c>
      <c r="C68" s="2">
        <v>74737</v>
      </c>
      <c r="D68" s="2">
        <v>98618</v>
      </c>
      <c r="E68">
        <v>117</v>
      </c>
      <c r="F68">
        <v>185</v>
      </c>
      <c r="G68" s="3">
        <f t="shared" si="20"/>
        <v>638.7777777777778</v>
      </c>
      <c r="H68" s="3">
        <f t="shared" si="21"/>
        <v>533.0702702702703</v>
      </c>
      <c r="J68" s="2">
        <f t="shared" si="22"/>
        <v>173355</v>
      </c>
      <c r="K68" s="9">
        <f t="shared" si="23"/>
        <v>302</v>
      </c>
      <c r="L68" s="6">
        <f t="shared" si="14"/>
        <v>0.7578433957289744</v>
      </c>
      <c r="M68" s="6">
        <f t="shared" si="15"/>
        <v>0.6324324324324324</v>
      </c>
      <c r="N68" s="6">
        <f t="shared" si="16"/>
        <v>1.1982993864090623</v>
      </c>
      <c r="O68" s="2">
        <f t="shared" si="17"/>
        <v>-23881</v>
      </c>
      <c r="P68">
        <f t="shared" si="18"/>
        <v>-68</v>
      </c>
      <c r="Q68" s="3">
        <f t="shared" si="19"/>
        <v>105.70750750750756</v>
      </c>
    </row>
    <row r="69" spans="1:17" ht="12.75">
      <c r="A69" t="s">
        <v>110</v>
      </c>
      <c r="B69" s="4" t="s">
        <v>94</v>
      </c>
      <c r="C69" s="2">
        <v>39590</v>
      </c>
      <c r="D69" s="2">
        <v>151945</v>
      </c>
      <c r="E69" s="5">
        <v>56</v>
      </c>
      <c r="F69" s="5">
        <v>210</v>
      </c>
      <c r="G69" s="3">
        <f t="shared" si="20"/>
        <v>706.9642857142857</v>
      </c>
      <c r="H69" s="3">
        <f t="shared" si="21"/>
        <v>723.547619047619</v>
      </c>
      <c r="J69" s="2">
        <f t="shared" si="22"/>
        <v>191535</v>
      </c>
      <c r="K69" s="9">
        <f t="shared" si="23"/>
        <v>266</v>
      </c>
      <c r="L69" s="6">
        <f aca="true" t="shared" si="24" ref="L69:L94">C69/D69</f>
        <v>0.2605548060153345</v>
      </c>
      <c r="M69" s="6">
        <f aca="true" t="shared" si="25" ref="M69:M94">E69/F69</f>
        <v>0.26666666666666666</v>
      </c>
      <c r="N69" s="6">
        <f aca="true" t="shared" si="26" ref="N69:N94">G69/H69</f>
        <v>0.9770805225575043</v>
      </c>
      <c r="O69" s="2">
        <f aca="true" t="shared" si="27" ref="O69:O94">C69-D69</f>
        <v>-112355</v>
      </c>
      <c r="P69">
        <f aca="true" t="shared" si="28" ref="P69:P94">E69-F69</f>
        <v>-154</v>
      </c>
      <c r="Q69" s="3">
        <f aca="true" t="shared" si="29" ref="Q69:Q94">G69-H69</f>
        <v>-16.58333333333337</v>
      </c>
    </row>
    <row r="70" spans="1:17" ht="12.75">
      <c r="A70" t="s">
        <v>108</v>
      </c>
      <c r="B70" s="4" t="s">
        <v>11</v>
      </c>
      <c r="C70" s="2">
        <v>80282</v>
      </c>
      <c r="D70" s="2">
        <v>49029</v>
      </c>
      <c r="E70">
        <v>150</v>
      </c>
      <c r="F70">
        <v>99</v>
      </c>
      <c r="G70" s="3">
        <f t="shared" si="20"/>
        <v>535.2133333333334</v>
      </c>
      <c r="H70" s="3">
        <f t="shared" si="21"/>
        <v>495.24242424242425</v>
      </c>
      <c r="J70" s="2">
        <f t="shared" si="22"/>
        <v>129311</v>
      </c>
      <c r="K70" s="9">
        <f t="shared" si="23"/>
        <v>249</v>
      </c>
      <c r="L70" s="6">
        <f t="shared" si="24"/>
        <v>1.637439066674825</v>
      </c>
      <c r="M70" s="6">
        <f t="shared" si="25"/>
        <v>1.5151515151515151</v>
      </c>
      <c r="N70" s="6">
        <f t="shared" si="26"/>
        <v>1.0807097840053845</v>
      </c>
      <c r="O70" s="2">
        <f t="shared" si="27"/>
        <v>31253</v>
      </c>
      <c r="P70">
        <f t="shared" si="28"/>
        <v>51</v>
      </c>
      <c r="Q70" s="3">
        <f t="shared" si="29"/>
        <v>39.97090909090912</v>
      </c>
    </row>
    <row r="71" spans="1:17" ht="12.75">
      <c r="A71" t="s">
        <v>108</v>
      </c>
      <c r="B71" s="4" t="s">
        <v>14</v>
      </c>
      <c r="C71" s="2">
        <v>70988</v>
      </c>
      <c r="D71" s="2">
        <v>50225</v>
      </c>
      <c r="E71">
        <v>138</v>
      </c>
      <c r="F71">
        <v>111</v>
      </c>
      <c r="G71" s="3">
        <f t="shared" si="20"/>
        <v>514.4057971014493</v>
      </c>
      <c r="H71" s="3">
        <f t="shared" si="21"/>
        <v>452.47747747747746</v>
      </c>
      <c r="J71" s="2">
        <f t="shared" si="22"/>
        <v>121213</v>
      </c>
      <c r="K71" s="9">
        <f t="shared" si="23"/>
        <v>249</v>
      </c>
      <c r="L71" s="6">
        <f t="shared" si="24"/>
        <v>1.4133997013439523</v>
      </c>
      <c r="M71" s="6">
        <f t="shared" si="25"/>
        <v>1.2432432432432432</v>
      </c>
      <c r="N71" s="6">
        <f t="shared" si="26"/>
        <v>1.1368649771679615</v>
      </c>
      <c r="O71" s="2">
        <f t="shared" si="27"/>
        <v>20763</v>
      </c>
      <c r="P71">
        <f t="shared" si="28"/>
        <v>27</v>
      </c>
      <c r="Q71" s="3">
        <f t="shared" si="29"/>
        <v>61.92831962397179</v>
      </c>
    </row>
    <row r="72" spans="1:17" ht="12.75">
      <c r="A72" t="s">
        <v>114</v>
      </c>
      <c r="B72" s="4" t="s">
        <v>47</v>
      </c>
      <c r="C72" s="2">
        <v>16997</v>
      </c>
      <c r="D72" s="2">
        <v>220363</v>
      </c>
      <c r="E72" s="5">
        <v>23</v>
      </c>
      <c r="F72" s="5">
        <v>212</v>
      </c>
      <c r="G72" s="3">
        <f t="shared" si="20"/>
        <v>739</v>
      </c>
      <c r="H72" s="3">
        <f t="shared" si="21"/>
        <v>1039.448113207547</v>
      </c>
      <c r="J72" s="2">
        <f t="shared" si="22"/>
        <v>237360</v>
      </c>
      <c r="K72" s="9">
        <f t="shared" si="23"/>
        <v>235</v>
      </c>
      <c r="L72" s="6">
        <f t="shared" si="24"/>
        <v>0.07713182340048012</v>
      </c>
      <c r="M72" s="6">
        <f t="shared" si="25"/>
        <v>0.10849056603773585</v>
      </c>
      <c r="N72" s="6">
        <f t="shared" si="26"/>
        <v>0.7109541983000777</v>
      </c>
      <c r="O72" s="2">
        <f t="shared" si="27"/>
        <v>-203366</v>
      </c>
      <c r="P72">
        <f t="shared" si="28"/>
        <v>-189</v>
      </c>
      <c r="Q72" s="3">
        <f t="shared" si="29"/>
        <v>-300.44811320754707</v>
      </c>
    </row>
    <row r="73" spans="1:17" ht="12.75">
      <c r="A73" t="s">
        <v>112</v>
      </c>
      <c r="B73" s="4" t="s">
        <v>98</v>
      </c>
      <c r="C73" s="2">
        <v>24805</v>
      </c>
      <c r="D73" s="2">
        <v>133933</v>
      </c>
      <c r="E73" s="5">
        <v>23</v>
      </c>
      <c r="F73" s="5">
        <v>200</v>
      </c>
      <c r="G73" s="3">
        <f t="shared" si="20"/>
        <v>1078.4782608695652</v>
      </c>
      <c r="H73" s="3">
        <f t="shared" si="21"/>
        <v>669.665</v>
      </c>
      <c r="J73" s="2">
        <f t="shared" si="22"/>
        <v>158738</v>
      </c>
      <c r="K73" s="9">
        <f t="shared" si="23"/>
        <v>223</v>
      </c>
      <c r="L73" s="6">
        <f t="shared" si="24"/>
        <v>0.18520454256979235</v>
      </c>
      <c r="M73" s="6">
        <f t="shared" si="25"/>
        <v>0.115</v>
      </c>
      <c r="N73" s="6">
        <f t="shared" si="26"/>
        <v>1.6104742832155858</v>
      </c>
      <c r="O73" s="2">
        <f t="shared" si="27"/>
        <v>-109128</v>
      </c>
      <c r="P73">
        <f t="shared" si="28"/>
        <v>-177</v>
      </c>
      <c r="Q73" s="3">
        <f t="shared" si="29"/>
        <v>408.8132608695653</v>
      </c>
    </row>
    <row r="74" spans="1:17" ht="12.75">
      <c r="A74" t="s">
        <v>116</v>
      </c>
      <c r="B74" s="4" t="s">
        <v>20</v>
      </c>
      <c r="C74" s="2">
        <v>38217</v>
      </c>
      <c r="D74" s="2">
        <v>93827</v>
      </c>
      <c r="E74" s="5">
        <v>56</v>
      </c>
      <c r="F74" s="5">
        <v>157</v>
      </c>
      <c r="G74" s="3">
        <f t="shared" si="20"/>
        <v>682.4464285714286</v>
      </c>
      <c r="H74" s="3">
        <f t="shared" si="21"/>
        <v>597.624203821656</v>
      </c>
      <c r="J74" s="2">
        <f t="shared" si="22"/>
        <v>132044</v>
      </c>
      <c r="K74" s="9">
        <f t="shared" si="23"/>
        <v>213</v>
      </c>
      <c r="L74" s="6">
        <f t="shared" si="24"/>
        <v>0.40731345987828665</v>
      </c>
      <c r="M74" s="6">
        <f t="shared" si="25"/>
        <v>0.35668789808917195</v>
      </c>
      <c r="N74" s="6">
        <f t="shared" si="26"/>
        <v>1.1419323785873394</v>
      </c>
      <c r="O74" s="2">
        <f t="shared" si="27"/>
        <v>-55610</v>
      </c>
      <c r="P74">
        <f t="shared" si="28"/>
        <v>-101</v>
      </c>
      <c r="Q74" s="3">
        <f t="shared" si="29"/>
        <v>84.82222474977254</v>
      </c>
    </row>
    <row r="75" spans="1:17" ht="12.75">
      <c r="A75" t="s">
        <v>114</v>
      </c>
      <c r="B75" s="4" t="s">
        <v>95</v>
      </c>
      <c r="C75" s="2">
        <v>12281</v>
      </c>
      <c r="D75" s="2">
        <v>121782</v>
      </c>
      <c r="E75" s="5">
        <v>6</v>
      </c>
      <c r="F75" s="5">
        <v>174</v>
      </c>
      <c r="G75" s="3">
        <f t="shared" si="20"/>
        <v>2046.8333333333333</v>
      </c>
      <c r="H75" s="3">
        <f t="shared" si="21"/>
        <v>699.8965517241379</v>
      </c>
      <c r="J75" s="2">
        <f t="shared" si="22"/>
        <v>134063</v>
      </c>
      <c r="K75" s="9">
        <f t="shared" si="23"/>
        <v>180</v>
      </c>
      <c r="L75" s="6">
        <f t="shared" si="24"/>
        <v>0.10084413131661493</v>
      </c>
      <c r="M75" s="6">
        <f t="shared" si="25"/>
        <v>0.034482758620689655</v>
      </c>
      <c r="N75" s="6">
        <f t="shared" si="26"/>
        <v>2.9244798081818333</v>
      </c>
      <c r="O75" s="2">
        <f t="shared" si="27"/>
        <v>-109501</v>
      </c>
      <c r="P75">
        <f t="shared" si="28"/>
        <v>-168</v>
      </c>
      <c r="Q75" s="3">
        <f t="shared" si="29"/>
        <v>1346.9367816091954</v>
      </c>
    </row>
    <row r="76" spans="1:17" ht="12.75">
      <c r="A76" t="s">
        <v>115</v>
      </c>
      <c r="B76" s="4" t="s">
        <v>75</v>
      </c>
      <c r="C76" s="2">
        <v>188583</v>
      </c>
      <c r="D76" s="2">
        <v>91618</v>
      </c>
      <c r="E76" s="5">
        <v>113</v>
      </c>
      <c r="F76" s="5">
        <v>64</v>
      </c>
      <c r="G76" s="3">
        <f t="shared" si="20"/>
        <v>1668.8761061946902</v>
      </c>
      <c r="H76" s="3">
        <f t="shared" si="21"/>
        <v>1431.53125</v>
      </c>
      <c r="J76" s="2">
        <f t="shared" si="22"/>
        <v>280201</v>
      </c>
      <c r="K76" s="9">
        <f t="shared" si="23"/>
        <v>177</v>
      </c>
      <c r="L76" s="6">
        <f t="shared" si="24"/>
        <v>2.0583618939509702</v>
      </c>
      <c r="M76" s="6">
        <f t="shared" si="25"/>
        <v>1.765625</v>
      </c>
      <c r="N76" s="6">
        <f t="shared" si="26"/>
        <v>1.1657978868394876</v>
      </c>
      <c r="O76" s="2">
        <f t="shared" si="27"/>
        <v>96965</v>
      </c>
      <c r="P76">
        <f t="shared" si="28"/>
        <v>49</v>
      </c>
      <c r="Q76" s="3">
        <f t="shared" si="29"/>
        <v>237.34485619469024</v>
      </c>
    </row>
    <row r="77" spans="1:17" ht="12.75">
      <c r="A77" t="s">
        <v>115</v>
      </c>
      <c r="B77" s="4" t="s">
        <v>91</v>
      </c>
      <c r="C77" s="2">
        <v>2050</v>
      </c>
      <c r="D77" s="2">
        <v>139071</v>
      </c>
      <c r="E77" s="5">
        <v>4</v>
      </c>
      <c r="F77" s="5">
        <v>172</v>
      </c>
      <c r="G77" s="3">
        <f t="shared" si="20"/>
        <v>512.5</v>
      </c>
      <c r="H77" s="3">
        <f t="shared" si="21"/>
        <v>808.5523255813954</v>
      </c>
      <c r="J77" s="2">
        <f t="shared" si="22"/>
        <v>141121</v>
      </c>
      <c r="K77" s="9">
        <f t="shared" si="23"/>
        <v>176</v>
      </c>
      <c r="L77" s="6">
        <f t="shared" si="24"/>
        <v>0.014740672030833171</v>
      </c>
      <c r="M77" s="6">
        <f t="shared" si="25"/>
        <v>0.023255813953488372</v>
      </c>
      <c r="N77" s="6">
        <f t="shared" si="26"/>
        <v>0.6338488973258264</v>
      </c>
      <c r="O77" s="2">
        <f t="shared" si="27"/>
        <v>-137021</v>
      </c>
      <c r="P77">
        <f t="shared" si="28"/>
        <v>-168</v>
      </c>
      <c r="Q77" s="3">
        <f t="shared" si="29"/>
        <v>-296.0523255813954</v>
      </c>
    </row>
    <row r="78" spans="1:17" ht="12.75">
      <c r="A78" t="s">
        <v>113</v>
      </c>
      <c r="B78" s="4" t="s">
        <v>100</v>
      </c>
      <c r="C78" s="2">
        <v>35869</v>
      </c>
      <c r="D78" s="2">
        <v>110563</v>
      </c>
      <c r="E78" s="5">
        <v>75</v>
      </c>
      <c r="F78" s="5">
        <v>86</v>
      </c>
      <c r="G78" s="3">
        <f t="shared" si="20"/>
        <v>478.25333333333333</v>
      </c>
      <c r="H78" s="3">
        <f t="shared" si="21"/>
        <v>1285.6162790697674</v>
      </c>
      <c r="J78" s="2">
        <f t="shared" si="22"/>
        <v>146432</v>
      </c>
      <c r="K78" s="9">
        <f t="shared" si="23"/>
        <v>161</v>
      </c>
      <c r="L78" s="6">
        <f t="shared" si="24"/>
        <v>0.32442137062127474</v>
      </c>
      <c r="M78" s="6">
        <f t="shared" si="25"/>
        <v>0.872093023255814</v>
      </c>
      <c r="N78" s="6">
        <f t="shared" si="26"/>
        <v>0.3720031716457284</v>
      </c>
      <c r="O78" s="2">
        <f t="shared" si="27"/>
        <v>-74694</v>
      </c>
      <c r="P78">
        <f t="shared" si="28"/>
        <v>-11</v>
      </c>
      <c r="Q78" s="3">
        <f t="shared" si="29"/>
        <v>-807.3629457364341</v>
      </c>
    </row>
    <row r="79" spans="1:17" ht="12.75">
      <c r="A79" t="s">
        <v>116</v>
      </c>
      <c r="B79" s="4" t="s">
        <v>105</v>
      </c>
      <c r="C79" s="2">
        <v>15495</v>
      </c>
      <c r="D79" s="2">
        <v>61417</v>
      </c>
      <c r="E79" s="5">
        <v>30</v>
      </c>
      <c r="F79" s="5">
        <v>120</v>
      </c>
      <c r="G79" s="3">
        <f t="shared" si="20"/>
        <v>516.5</v>
      </c>
      <c r="H79" s="3">
        <f t="shared" si="21"/>
        <v>511.80833333333334</v>
      </c>
      <c r="J79" s="2">
        <f t="shared" si="22"/>
        <v>76912</v>
      </c>
      <c r="K79" s="9">
        <f t="shared" si="23"/>
        <v>150</v>
      </c>
      <c r="L79" s="6">
        <f t="shared" si="24"/>
        <v>0.25229171076412066</v>
      </c>
      <c r="M79" s="6">
        <f t="shared" si="25"/>
        <v>0.25</v>
      </c>
      <c r="N79" s="6">
        <f t="shared" si="26"/>
        <v>1.0091668430564826</v>
      </c>
      <c r="O79" s="2">
        <f t="shared" si="27"/>
        <v>-45922</v>
      </c>
      <c r="P79">
        <f t="shared" si="28"/>
        <v>-90</v>
      </c>
      <c r="Q79" s="3">
        <f t="shared" si="29"/>
        <v>4.691666666666663</v>
      </c>
    </row>
    <row r="80" spans="1:17" ht="12.75">
      <c r="A80" t="s">
        <v>113</v>
      </c>
      <c r="B80" s="4" t="s">
        <v>43</v>
      </c>
      <c r="C80" s="2">
        <v>16609</v>
      </c>
      <c r="D80" s="2">
        <v>53022</v>
      </c>
      <c r="E80" s="5">
        <v>38</v>
      </c>
      <c r="F80" s="5">
        <v>111</v>
      </c>
      <c r="G80" s="3">
        <f t="shared" si="20"/>
        <v>437.07894736842104</v>
      </c>
      <c r="H80" s="3">
        <f t="shared" si="21"/>
        <v>477.6756756756757</v>
      </c>
      <c r="J80" s="2">
        <f t="shared" si="22"/>
        <v>69631</v>
      </c>
      <c r="K80" s="9">
        <f t="shared" si="23"/>
        <v>149</v>
      </c>
      <c r="L80" s="6">
        <f t="shared" si="24"/>
        <v>0.313247331296443</v>
      </c>
      <c r="M80" s="6">
        <f t="shared" si="25"/>
        <v>0.34234234234234234</v>
      </c>
      <c r="N80" s="6">
        <f t="shared" si="26"/>
        <v>0.9150119414185571</v>
      </c>
      <c r="O80" s="2">
        <f t="shared" si="27"/>
        <v>-36413</v>
      </c>
      <c r="P80">
        <f t="shared" si="28"/>
        <v>-73</v>
      </c>
      <c r="Q80" s="3">
        <f t="shared" si="29"/>
        <v>-40.59672830725464</v>
      </c>
    </row>
    <row r="81" spans="1:17" ht="12.75">
      <c r="A81" t="s">
        <v>113</v>
      </c>
      <c r="B81" s="4" t="s">
        <v>44</v>
      </c>
      <c r="C81" s="2">
        <v>17606</v>
      </c>
      <c r="D81" s="2">
        <v>47112</v>
      </c>
      <c r="E81" s="5">
        <v>36</v>
      </c>
      <c r="F81" s="5">
        <v>110</v>
      </c>
      <c r="G81" s="3">
        <f t="shared" si="20"/>
        <v>489.05555555555554</v>
      </c>
      <c r="H81" s="3">
        <f t="shared" si="21"/>
        <v>428.2909090909091</v>
      </c>
      <c r="J81" s="2">
        <f t="shared" si="22"/>
        <v>64718</v>
      </c>
      <c r="K81" s="9">
        <f t="shared" si="23"/>
        <v>146</v>
      </c>
      <c r="L81" s="6">
        <f t="shared" si="24"/>
        <v>0.37370521310918664</v>
      </c>
      <c r="M81" s="6">
        <f t="shared" si="25"/>
        <v>0.32727272727272727</v>
      </c>
      <c r="N81" s="6">
        <f t="shared" si="26"/>
        <v>1.141877040055848</v>
      </c>
      <c r="O81" s="2">
        <f t="shared" si="27"/>
        <v>-29506</v>
      </c>
      <c r="P81">
        <f t="shared" si="28"/>
        <v>-74</v>
      </c>
      <c r="Q81" s="3">
        <f t="shared" si="29"/>
        <v>60.76464646464643</v>
      </c>
    </row>
    <row r="82" spans="1:17" ht="12.75">
      <c r="A82" t="s">
        <v>113</v>
      </c>
      <c r="B82" s="4" t="s">
        <v>27</v>
      </c>
      <c r="C82" s="2">
        <v>28264</v>
      </c>
      <c r="D82" s="2">
        <v>35417</v>
      </c>
      <c r="E82" s="5">
        <v>60</v>
      </c>
      <c r="F82" s="5">
        <v>86</v>
      </c>
      <c r="G82" s="3">
        <f t="shared" si="20"/>
        <v>471.06666666666666</v>
      </c>
      <c r="H82" s="3">
        <f t="shared" si="21"/>
        <v>411.8255813953488</v>
      </c>
      <c r="J82" s="2">
        <f t="shared" si="22"/>
        <v>63681</v>
      </c>
      <c r="K82" s="9">
        <f t="shared" si="23"/>
        <v>146</v>
      </c>
      <c r="L82" s="6">
        <f t="shared" si="24"/>
        <v>0.7980348420250163</v>
      </c>
      <c r="M82" s="6">
        <f t="shared" si="25"/>
        <v>0.6976744186046512</v>
      </c>
      <c r="N82" s="6">
        <f t="shared" si="26"/>
        <v>1.1438499402358566</v>
      </c>
      <c r="O82" s="2">
        <f t="shared" si="27"/>
        <v>-7153</v>
      </c>
      <c r="P82">
        <f t="shared" si="28"/>
        <v>-26</v>
      </c>
      <c r="Q82" s="3">
        <f t="shared" si="29"/>
        <v>59.24108527131784</v>
      </c>
    </row>
    <row r="83" spans="1:17" ht="12.75">
      <c r="A83" t="s">
        <v>112</v>
      </c>
      <c r="B83" s="4" t="s">
        <v>92</v>
      </c>
      <c r="C83" s="2">
        <v>14990</v>
      </c>
      <c r="D83" s="2">
        <v>103406</v>
      </c>
      <c r="E83" s="5">
        <v>20</v>
      </c>
      <c r="F83" s="5">
        <v>125</v>
      </c>
      <c r="G83" s="3">
        <f t="shared" si="20"/>
        <v>749.5</v>
      </c>
      <c r="H83" s="3">
        <f t="shared" si="21"/>
        <v>827.248</v>
      </c>
      <c r="J83" s="2">
        <f t="shared" si="22"/>
        <v>118396</v>
      </c>
      <c r="K83" s="9">
        <f t="shared" si="23"/>
        <v>145</v>
      </c>
      <c r="L83" s="6">
        <f t="shared" si="24"/>
        <v>0.14496257470552967</v>
      </c>
      <c r="M83" s="6">
        <f t="shared" si="25"/>
        <v>0.16</v>
      </c>
      <c r="N83" s="6">
        <f t="shared" si="26"/>
        <v>0.9060160919095603</v>
      </c>
      <c r="O83" s="2">
        <f t="shared" si="27"/>
        <v>-88416</v>
      </c>
      <c r="P83">
        <f t="shared" si="28"/>
        <v>-105</v>
      </c>
      <c r="Q83" s="3">
        <f t="shared" si="29"/>
        <v>-77.74800000000005</v>
      </c>
    </row>
    <row r="84" spans="1:17" ht="12.75">
      <c r="A84" t="s">
        <v>115</v>
      </c>
      <c r="B84" s="4" t="s">
        <v>72</v>
      </c>
      <c r="C84" s="2">
        <v>61440</v>
      </c>
      <c r="D84" s="2">
        <v>73025</v>
      </c>
      <c r="E84" s="5">
        <v>69</v>
      </c>
      <c r="F84" s="5">
        <v>74</v>
      </c>
      <c r="G84" s="3">
        <f t="shared" si="20"/>
        <v>890.4347826086956</v>
      </c>
      <c r="H84" s="3">
        <f t="shared" si="21"/>
        <v>986.8243243243244</v>
      </c>
      <c r="J84" s="2">
        <f t="shared" si="22"/>
        <v>134465</v>
      </c>
      <c r="K84" s="9">
        <f t="shared" si="23"/>
        <v>143</v>
      </c>
      <c r="L84" s="6">
        <f t="shared" si="24"/>
        <v>0.8413557001027046</v>
      </c>
      <c r="M84" s="6">
        <f t="shared" si="25"/>
        <v>0.9324324324324325</v>
      </c>
      <c r="N84" s="6">
        <f t="shared" si="26"/>
        <v>0.9023235044579729</v>
      </c>
      <c r="O84" s="2">
        <f t="shared" si="27"/>
        <v>-11585</v>
      </c>
      <c r="P84">
        <f t="shared" si="28"/>
        <v>-5</v>
      </c>
      <c r="Q84" s="3">
        <f t="shared" si="29"/>
        <v>-96.38954171562875</v>
      </c>
    </row>
    <row r="85" spans="1:17" ht="12.75">
      <c r="A85" t="s">
        <v>113</v>
      </c>
      <c r="B85" s="4" t="s">
        <v>102</v>
      </c>
      <c r="C85" s="2">
        <v>28869</v>
      </c>
      <c r="D85" s="2">
        <v>22617</v>
      </c>
      <c r="E85" s="5">
        <v>64</v>
      </c>
      <c r="F85" s="5">
        <v>45</v>
      </c>
      <c r="G85" s="3">
        <f t="shared" si="20"/>
        <v>451.078125</v>
      </c>
      <c r="H85" s="3">
        <f t="shared" si="21"/>
        <v>502.6</v>
      </c>
      <c r="J85" s="2">
        <f t="shared" si="22"/>
        <v>51486</v>
      </c>
      <c r="K85" s="9">
        <f t="shared" si="23"/>
        <v>109</v>
      </c>
      <c r="L85" s="6">
        <f t="shared" si="24"/>
        <v>1.276429234646505</v>
      </c>
      <c r="M85" s="6">
        <f t="shared" si="25"/>
        <v>1.4222222222222223</v>
      </c>
      <c r="N85" s="6">
        <f t="shared" si="26"/>
        <v>0.8974893056108236</v>
      </c>
      <c r="O85" s="2">
        <f t="shared" si="27"/>
        <v>6252</v>
      </c>
      <c r="P85">
        <f t="shared" si="28"/>
        <v>19</v>
      </c>
      <c r="Q85" s="3">
        <f t="shared" si="29"/>
        <v>-51.52187500000002</v>
      </c>
    </row>
    <row r="86" spans="1:17" ht="12.75">
      <c r="A86" t="s">
        <v>108</v>
      </c>
      <c r="B86" s="4" t="s">
        <v>18</v>
      </c>
      <c r="C86" s="2">
        <v>28370</v>
      </c>
      <c r="D86" s="2">
        <v>19566</v>
      </c>
      <c r="E86">
        <v>69</v>
      </c>
      <c r="F86">
        <v>39</v>
      </c>
      <c r="G86" s="3">
        <f t="shared" si="20"/>
        <v>411.15942028985506</v>
      </c>
      <c r="H86" s="3">
        <f t="shared" si="21"/>
        <v>501.6923076923077</v>
      </c>
      <c r="J86" s="2">
        <f t="shared" si="22"/>
        <v>47936</v>
      </c>
      <c r="K86" s="9">
        <f t="shared" si="23"/>
        <v>108</v>
      </c>
      <c r="L86" s="6">
        <f t="shared" si="24"/>
        <v>1.4499642236532762</v>
      </c>
      <c r="M86" s="6">
        <f t="shared" si="25"/>
        <v>1.7692307692307692</v>
      </c>
      <c r="N86" s="6">
        <f t="shared" si="26"/>
        <v>0.8195449959779386</v>
      </c>
      <c r="O86" s="2">
        <f t="shared" si="27"/>
        <v>8804</v>
      </c>
      <c r="P86">
        <f t="shared" si="28"/>
        <v>30</v>
      </c>
      <c r="Q86" s="3">
        <f t="shared" si="29"/>
        <v>-90.53288740245262</v>
      </c>
    </row>
    <row r="87" spans="1:17" ht="12.75">
      <c r="A87" t="s">
        <v>109</v>
      </c>
      <c r="B87" s="4" t="s">
        <v>96</v>
      </c>
      <c r="C87" s="2">
        <v>25444</v>
      </c>
      <c r="D87" s="2">
        <v>59236</v>
      </c>
      <c r="E87" s="5">
        <v>21</v>
      </c>
      <c r="F87" s="5">
        <v>73</v>
      </c>
      <c r="G87" s="3">
        <f t="shared" si="20"/>
        <v>1211.6190476190477</v>
      </c>
      <c r="H87" s="3">
        <f t="shared" si="21"/>
        <v>811.4520547945206</v>
      </c>
      <c r="J87" s="2">
        <f t="shared" si="22"/>
        <v>84680</v>
      </c>
      <c r="K87" s="9">
        <f t="shared" si="23"/>
        <v>94</v>
      </c>
      <c r="L87" s="6">
        <f t="shared" si="24"/>
        <v>0.4295360929164697</v>
      </c>
      <c r="M87" s="6">
        <f t="shared" si="25"/>
        <v>0.2876712328767123</v>
      </c>
      <c r="N87" s="6">
        <f t="shared" si="26"/>
        <v>1.4931492753762996</v>
      </c>
      <c r="O87" s="2">
        <f t="shared" si="27"/>
        <v>-33792</v>
      </c>
      <c r="P87">
        <f t="shared" si="28"/>
        <v>-52</v>
      </c>
      <c r="Q87" s="3">
        <f t="shared" si="29"/>
        <v>400.16699282452714</v>
      </c>
    </row>
    <row r="88" spans="1:17" ht="12.75">
      <c r="A88" t="s">
        <v>115</v>
      </c>
      <c r="B88" s="4" t="s">
        <v>82</v>
      </c>
      <c r="C88" s="2">
        <v>55805</v>
      </c>
      <c r="D88" s="2">
        <v>61018</v>
      </c>
      <c r="E88" s="5">
        <v>40</v>
      </c>
      <c r="F88" s="5">
        <v>50</v>
      </c>
      <c r="G88" s="3">
        <f aca="true" t="shared" si="30" ref="G88:G94">C88/E88</f>
        <v>1395.125</v>
      </c>
      <c r="H88" s="3">
        <f aca="true" t="shared" si="31" ref="H88:H94">D88/F88</f>
        <v>1220.36</v>
      </c>
      <c r="J88" s="2">
        <f aca="true" t="shared" si="32" ref="J88:J94">SUM(C88:D88)</f>
        <v>116823</v>
      </c>
      <c r="K88" s="9">
        <f aca="true" t="shared" si="33" ref="K88:K94">SUM(E88:F88)</f>
        <v>90</v>
      </c>
      <c r="L88" s="6">
        <f t="shared" si="24"/>
        <v>0.9145661935822217</v>
      </c>
      <c r="M88" s="6">
        <f t="shared" si="25"/>
        <v>0.8</v>
      </c>
      <c r="N88" s="6">
        <f t="shared" si="26"/>
        <v>1.143207741977777</v>
      </c>
      <c r="O88" s="2">
        <f t="shared" si="27"/>
        <v>-5213</v>
      </c>
      <c r="P88">
        <f t="shared" si="28"/>
        <v>-10</v>
      </c>
      <c r="Q88" s="3">
        <f t="shared" si="29"/>
        <v>174.7650000000001</v>
      </c>
    </row>
    <row r="89" spans="1:17" ht="12.75">
      <c r="A89" t="s">
        <v>117</v>
      </c>
      <c r="B89" s="4" t="s">
        <v>28</v>
      </c>
      <c r="C89" s="2">
        <v>32110</v>
      </c>
      <c r="D89" s="2">
        <v>108408</v>
      </c>
      <c r="E89" s="5">
        <v>30</v>
      </c>
      <c r="F89" s="5">
        <v>56</v>
      </c>
      <c r="G89" s="3">
        <f t="shared" si="30"/>
        <v>1070.3333333333333</v>
      </c>
      <c r="H89" s="3">
        <f t="shared" si="31"/>
        <v>1935.857142857143</v>
      </c>
      <c r="J89" s="2">
        <f t="shared" si="32"/>
        <v>140518</v>
      </c>
      <c r="K89" s="9">
        <f t="shared" si="33"/>
        <v>86</v>
      </c>
      <c r="L89" s="6">
        <f t="shared" si="24"/>
        <v>0.2961958527045975</v>
      </c>
      <c r="M89" s="6">
        <f t="shared" si="25"/>
        <v>0.5357142857142857</v>
      </c>
      <c r="N89" s="6">
        <f t="shared" si="26"/>
        <v>0.5528989250485818</v>
      </c>
      <c r="O89" s="2">
        <f t="shared" si="27"/>
        <v>-76298</v>
      </c>
      <c r="P89">
        <f t="shared" si="28"/>
        <v>-26</v>
      </c>
      <c r="Q89" s="3">
        <f t="shared" si="29"/>
        <v>-865.5238095238096</v>
      </c>
    </row>
    <row r="90" spans="1:17" ht="12.75">
      <c r="A90" t="s">
        <v>118</v>
      </c>
      <c r="B90" s="4" t="s">
        <v>29</v>
      </c>
      <c r="C90" s="2">
        <v>3193</v>
      </c>
      <c r="D90" s="2">
        <v>32861</v>
      </c>
      <c r="E90" s="5">
        <v>5</v>
      </c>
      <c r="F90" s="5">
        <v>70</v>
      </c>
      <c r="G90" s="3">
        <f t="shared" si="30"/>
        <v>638.6</v>
      </c>
      <c r="H90" s="3">
        <f t="shared" si="31"/>
        <v>469.4428571428571</v>
      </c>
      <c r="J90" s="2">
        <f t="shared" si="32"/>
        <v>36054</v>
      </c>
      <c r="K90" s="9">
        <f t="shared" si="33"/>
        <v>75</v>
      </c>
      <c r="L90" s="6">
        <f t="shared" si="24"/>
        <v>0.09716685432579654</v>
      </c>
      <c r="M90" s="6">
        <f t="shared" si="25"/>
        <v>0.07142857142857142</v>
      </c>
      <c r="N90" s="6">
        <f t="shared" si="26"/>
        <v>1.3603359605611516</v>
      </c>
      <c r="O90" s="2">
        <f t="shared" si="27"/>
        <v>-29668</v>
      </c>
      <c r="P90">
        <f t="shared" si="28"/>
        <v>-65</v>
      </c>
      <c r="Q90" s="3">
        <f t="shared" si="29"/>
        <v>169.1571428571429</v>
      </c>
    </row>
    <row r="91" spans="1:17" ht="12.75">
      <c r="A91" t="s">
        <v>111</v>
      </c>
      <c r="B91" s="4" t="s">
        <v>90</v>
      </c>
      <c r="C91" s="2">
        <v>46949</v>
      </c>
      <c r="D91" s="2">
        <v>6118</v>
      </c>
      <c r="E91" s="5">
        <v>43</v>
      </c>
      <c r="F91" s="5">
        <v>12</v>
      </c>
      <c r="G91" s="3">
        <f t="shared" si="30"/>
        <v>1091.8372093023256</v>
      </c>
      <c r="H91" s="3">
        <f t="shared" si="31"/>
        <v>509.8333333333333</v>
      </c>
      <c r="J91" s="2">
        <f t="shared" si="32"/>
        <v>53067</v>
      </c>
      <c r="K91" s="9">
        <f t="shared" si="33"/>
        <v>55</v>
      </c>
      <c r="L91" s="6">
        <f t="shared" si="24"/>
        <v>7.673913043478261</v>
      </c>
      <c r="M91" s="6">
        <f t="shared" si="25"/>
        <v>3.5833333333333335</v>
      </c>
      <c r="N91" s="6">
        <f t="shared" si="26"/>
        <v>2.141557128412538</v>
      </c>
      <c r="O91" s="2">
        <f t="shared" si="27"/>
        <v>40831</v>
      </c>
      <c r="P91">
        <f t="shared" si="28"/>
        <v>31</v>
      </c>
      <c r="Q91" s="3">
        <f t="shared" si="29"/>
        <v>582.0038759689924</v>
      </c>
    </row>
    <row r="92" spans="1:17" ht="12.75">
      <c r="A92" t="s">
        <v>110</v>
      </c>
      <c r="B92" s="4" t="s">
        <v>21</v>
      </c>
      <c r="C92" s="2">
        <v>24051</v>
      </c>
      <c r="D92" s="2">
        <v>71517</v>
      </c>
      <c r="E92" s="5">
        <v>13</v>
      </c>
      <c r="F92" s="5">
        <v>41</v>
      </c>
      <c r="G92" s="3">
        <f t="shared" si="30"/>
        <v>1850.076923076923</v>
      </c>
      <c r="H92" s="3">
        <f t="shared" si="31"/>
        <v>1744.3170731707316</v>
      </c>
      <c r="J92" s="2">
        <f t="shared" si="32"/>
        <v>95568</v>
      </c>
      <c r="K92" s="9">
        <f t="shared" si="33"/>
        <v>54</v>
      </c>
      <c r="L92" s="6">
        <f t="shared" si="24"/>
        <v>0.33629766349259615</v>
      </c>
      <c r="M92" s="6">
        <f t="shared" si="25"/>
        <v>0.3170731707317073</v>
      </c>
      <c r="N92" s="6">
        <f t="shared" si="26"/>
        <v>1.0606310925535725</v>
      </c>
      <c r="O92" s="2">
        <f t="shared" si="27"/>
        <v>-47466</v>
      </c>
      <c r="P92">
        <f t="shared" si="28"/>
        <v>-28</v>
      </c>
      <c r="Q92" s="3">
        <f t="shared" si="29"/>
        <v>105.75984990619145</v>
      </c>
    </row>
    <row r="93" spans="1:17" ht="12.75">
      <c r="A93" t="s">
        <v>117</v>
      </c>
      <c r="B93" s="4" t="s">
        <v>35</v>
      </c>
      <c r="C93" s="2">
        <v>26901</v>
      </c>
      <c r="D93" s="2">
        <v>24400</v>
      </c>
      <c r="E93" s="5">
        <v>17</v>
      </c>
      <c r="F93" s="5">
        <v>9</v>
      </c>
      <c r="G93" s="3">
        <f t="shared" si="30"/>
        <v>1582.4117647058824</v>
      </c>
      <c r="H93" s="3">
        <f t="shared" si="31"/>
        <v>2711.1111111111113</v>
      </c>
      <c r="J93" s="2">
        <f t="shared" si="32"/>
        <v>51301</v>
      </c>
      <c r="K93" s="9">
        <f t="shared" si="33"/>
        <v>26</v>
      </c>
      <c r="L93" s="6">
        <f t="shared" si="24"/>
        <v>1.1025</v>
      </c>
      <c r="M93" s="6">
        <f t="shared" si="25"/>
        <v>1.8888888888888888</v>
      </c>
      <c r="N93" s="6">
        <f t="shared" si="26"/>
        <v>0.5836764705882352</v>
      </c>
      <c r="O93" s="2">
        <f t="shared" si="27"/>
        <v>2501</v>
      </c>
      <c r="P93">
        <f t="shared" si="28"/>
        <v>8</v>
      </c>
      <c r="Q93" s="3">
        <f t="shared" si="29"/>
        <v>-1128.6993464052289</v>
      </c>
    </row>
    <row r="94" spans="1:17" ht="12.75">
      <c r="A94" t="s">
        <v>118</v>
      </c>
      <c r="B94" s="4" t="s">
        <v>57</v>
      </c>
      <c r="C94" s="2">
        <v>700</v>
      </c>
      <c r="D94" s="2">
        <v>2645</v>
      </c>
      <c r="E94" s="5">
        <v>1</v>
      </c>
      <c r="F94" s="5">
        <v>7</v>
      </c>
      <c r="G94" s="3">
        <f t="shared" si="30"/>
        <v>700</v>
      </c>
      <c r="H94" s="3">
        <f t="shared" si="31"/>
        <v>377.85714285714283</v>
      </c>
      <c r="J94" s="2">
        <f t="shared" si="32"/>
        <v>3345</v>
      </c>
      <c r="K94" s="9">
        <f t="shared" si="33"/>
        <v>8</v>
      </c>
      <c r="L94" s="6">
        <f t="shared" si="24"/>
        <v>0.2646502835538752</v>
      </c>
      <c r="M94" s="6">
        <f t="shared" si="25"/>
        <v>0.14285714285714285</v>
      </c>
      <c r="N94" s="6">
        <f t="shared" si="26"/>
        <v>1.8525519848771268</v>
      </c>
      <c r="O94" s="2">
        <f t="shared" si="27"/>
        <v>-1945</v>
      </c>
      <c r="P94">
        <f t="shared" si="28"/>
        <v>-6</v>
      </c>
      <c r="Q94" s="3">
        <f t="shared" si="29"/>
        <v>322.14285714285717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2" sqref="C42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1" customWidth="1"/>
    <col min="13" max="13" width="10.57421875" style="6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2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2" t="s">
        <v>66</v>
      </c>
      <c r="M4" s="7" t="s">
        <v>67</v>
      </c>
      <c r="N4" s="7" t="s">
        <v>68</v>
      </c>
      <c r="O4" s="7" t="s">
        <v>66</v>
      </c>
      <c r="P4" s="7" t="s">
        <v>67</v>
      </c>
      <c r="Q4" s="7" t="s">
        <v>68</v>
      </c>
    </row>
    <row r="5" spans="1:17" ht="12.75">
      <c r="A5" t="s">
        <v>111</v>
      </c>
      <c r="B5" s="4" t="s">
        <v>90</v>
      </c>
      <c r="C5" s="2">
        <v>46949</v>
      </c>
      <c r="D5" s="2">
        <v>6118</v>
      </c>
      <c r="E5" s="5">
        <v>43</v>
      </c>
      <c r="F5" s="5">
        <v>12</v>
      </c>
      <c r="G5" s="3">
        <f aca="true" t="shared" si="0" ref="G5:G45">C5/E5</f>
        <v>1091.8372093023256</v>
      </c>
      <c r="H5" s="3">
        <f aca="true" t="shared" si="1" ref="H5:H45">D5/F5</f>
        <v>509.8333333333333</v>
      </c>
      <c r="J5" s="2">
        <f aca="true" t="shared" si="2" ref="J5:J45">SUM(C5:D5)</f>
        <v>53067</v>
      </c>
      <c r="K5">
        <f aca="true" t="shared" si="3" ref="K5:K45">SUM(E5:F5)</f>
        <v>55</v>
      </c>
      <c r="L5" s="11">
        <f aca="true" t="shared" si="4" ref="L5:L36">C5/D5</f>
        <v>7.673913043478261</v>
      </c>
      <c r="M5" s="6">
        <f aca="true" t="shared" si="5" ref="M5:M36">E5/F5</f>
        <v>3.5833333333333335</v>
      </c>
      <c r="N5" s="6">
        <f aca="true" t="shared" si="6" ref="N5:N36">G5/H5</f>
        <v>2.141557128412538</v>
      </c>
      <c r="O5" s="2">
        <f aca="true" t="shared" si="7" ref="O5:O36">C5-D5</f>
        <v>40831</v>
      </c>
      <c r="P5">
        <f aca="true" t="shared" si="8" ref="P5:P36">E5-F5</f>
        <v>31</v>
      </c>
      <c r="Q5" s="3">
        <f aca="true" t="shared" si="9" ref="Q5:Q36">G5-H5</f>
        <v>582.0038759689924</v>
      </c>
    </row>
    <row r="6" spans="1:17" ht="12.75">
      <c r="A6" t="s">
        <v>107</v>
      </c>
      <c r="B6" s="4" t="s">
        <v>70</v>
      </c>
      <c r="C6" s="2">
        <v>884567</v>
      </c>
      <c r="D6" s="2">
        <v>231414</v>
      </c>
      <c r="E6" s="5">
        <v>438</v>
      </c>
      <c r="F6" s="5">
        <v>144</v>
      </c>
      <c r="G6" s="3">
        <f t="shared" si="0"/>
        <v>2019.5593607305937</v>
      </c>
      <c r="H6" s="3">
        <f t="shared" si="1"/>
        <v>1607.0416666666667</v>
      </c>
      <c r="J6" s="2">
        <f t="shared" si="2"/>
        <v>1115981</v>
      </c>
      <c r="K6">
        <f t="shared" si="3"/>
        <v>582</v>
      </c>
      <c r="L6" s="11">
        <f t="shared" si="4"/>
        <v>3.8224437588045665</v>
      </c>
      <c r="M6" s="6">
        <f t="shared" si="5"/>
        <v>3.0416666666666665</v>
      </c>
      <c r="N6" s="6">
        <f t="shared" si="6"/>
        <v>1.2566938385110904</v>
      </c>
      <c r="O6" s="2">
        <f t="shared" si="7"/>
        <v>653153</v>
      </c>
      <c r="P6">
        <f t="shared" si="8"/>
        <v>294</v>
      </c>
      <c r="Q6" s="3">
        <f t="shared" si="9"/>
        <v>412.5176940639269</v>
      </c>
    </row>
    <row r="7" spans="1:17" ht="12.75">
      <c r="A7" t="s">
        <v>111</v>
      </c>
      <c r="B7" s="4" t="s">
        <v>86</v>
      </c>
      <c r="C7" s="2">
        <v>1129981</v>
      </c>
      <c r="D7" s="2">
        <v>298537</v>
      </c>
      <c r="E7" s="5">
        <v>1031</v>
      </c>
      <c r="F7" s="5">
        <v>234</v>
      </c>
      <c r="G7" s="3">
        <f t="shared" si="0"/>
        <v>1096.0048496605239</v>
      </c>
      <c r="H7" s="3">
        <f t="shared" si="1"/>
        <v>1275.7991452991453</v>
      </c>
      <c r="J7" s="2">
        <f t="shared" si="2"/>
        <v>1428518</v>
      </c>
      <c r="K7">
        <f t="shared" si="3"/>
        <v>1265</v>
      </c>
      <c r="L7" s="11">
        <f t="shared" si="4"/>
        <v>3.7850618181330957</v>
      </c>
      <c r="M7" s="6">
        <f t="shared" si="5"/>
        <v>4.405982905982906</v>
      </c>
      <c r="N7" s="6">
        <f t="shared" si="6"/>
        <v>0.8590731963561052</v>
      </c>
      <c r="O7" s="2">
        <f t="shared" si="7"/>
        <v>831444</v>
      </c>
      <c r="P7">
        <f t="shared" si="8"/>
        <v>797</v>
      </c>
      <c r="Q7" s="3">
        <f t="shared" si="9"/>
        <v>-179.7942956386214</v>
      </c>
    </row>
    <row r="8" spans="1:17" ht="12.75">
      <c r="A8" t="s">
        <v>115</v>
      </c>
      <c r="B8" s="4" t="s">
        <v>85</v>
      </c>
      <c r="C8" s="2">
        <v>266586</v>
      </c>
      <c r="D8" s="2">
        <v>90531</v>
      </c>
      <c r="E8" s="5">
        <v>275</v>
      </c>
      <c r="F8" s="5">
        <v>88</v>
      </c>
      <c r="G8" s="3">
        <f t="shared" si="0"/>
        <v>969.4036363636363</v>
      </c>
      <c r="H8" s="3">
        <f t="shared" si="1"/>
        <v>1028.7613636363637</v>
      </c>
      <c r="J8" s="2">
        <f t="shared" si="2"/>
        <v>357117</v>
      </c>
      <c r="K8">
        <f t="shared" si="3"/>
        <v>363</v>
      </c>
      <c r="L8" s="11">
        <f t="shared" si="4"/>
        <v>2.944692978095901</v>
      </c>
      <c r="M8" s="6">
        <f t="shared" si="5"/>
        <v>3.125</v>
      </c>
      <c r="N8" s="6">
        <f t="shared" si="6"/>
        <v>0.9423017529906882</v>
      </c>
      <c r="O8" s="2">
        <f t="shared" si="7"/>
        <v>176055</v>
      </c>
      <c r="P8">
        <f t="shared" si="8"/>
        <v>187</v>
      </c>
      <c r="Q8" s="3">
        <f t="shared" si="9"/>
        <v>-59.3577272727274</v>
      </c>
    </row>
    <row r="9" spans="1:17" ht="12.75">
      <c r="A9" t="s">
        <v>115</v>
      </c>
      <c r="B9" s="4" t="s">
        <v>71</v>
      </c>
      <c r="C9" s="2">
        <v>286349</v>
      </c>
      <c r="D9" s="2">
        <v>100491</v>
      </c>
      <c r="E9" s="5">
        <v>269</v>
      </c>
      <c r="F9" s="5">
        <v>87</v>
      </c>
      <c r="G9" s="3">
        <f t="shared" si="0"/>
        <v>1064.4944237918216</v>
      </c>
      <c r="H9" s="3">
        <f t="shared" si="1"/>
        <v>1155.0689655172414</v>
      </c>
      <c r="J9" s="2">
        <f t="shared" si="2"/>
        <v>386840</v>
      </c>
      <c r="K9">
        <f t="shared" si="3"/>
        <v>356</v>
      </c>
      <c r="L9" s="11">
        <f t="shared" si="4"/>
        <v>2.84949896010588</v>
      </c>
      <c r="M9" s="6">
        <f t="shared" si="5"/>
        <v>3.0919540229885056</v>
      </c>
      <c r="N9" s="6">
        <f t="shared" si="6"/>
        <v>0.9215851655361026</v>
      </c>
      <c r="O9" s="2">
        <f t="shared" si="7"/>
        <v>185858</v>
      </c>
      <c r="P9">
        <f t="shared" si="8"/>
        <v>182</v>
      </c>
      <c r="Q9" s="3">
        <f t="shared" si="9"/>
        <v>-90.57454172541975</v>
      </c>
    </row>
    <row r="10" spans="1:17" ht="12.75">
      <c r="A10" t="s">
        <v>111</v>
      </c>
      <c r="B10" s="4" t="s">
        <v>55</v>
      </c>
      <c r="C10" s="2">
        <v>989914</v>
      </c>
      <c r="D10" s="2">
        <v>363047</v>
      </c>
      <c r="E10" s="5">
        <v>905</v>
      </c>
      <c r="F10" s="5">
        <v>391</v>
      </c>
      <c r="G10" s="3">
        <f t="shared" si="0"/>
        <v>1093.8276243093924</v>
      </c>
      <c r="H10" s="3">
        <f t="shared" si="1"/>
        <v>928.5089514066497</v>
      </c>
      <c r="J10" s="2">
        <f t="shared" si="2"/>
        <v>1352961</v>
      </c>
      <c r="K10">
        <f t="shared" si="3"/>
        <v>1296</v>
      </c>
      <c r="L10" s="11">
        <f t="shared" si="4"/>
        <v>2.7266827711012622</v>
      </c>
      <c r="M10" s="6">
        <f t="shared" si="5"/>
        <v>2.3145780051150897</v>
      </c>
      <c r="N10" s="6">
        <f t="shared" si="6"/>
        <v>1.1780474734813189</v>
      </c>
      <c r="O10" s="2">
        <f t="shared" si="7"/>
        <v>626867</v>
      </c>
      <c r="P10">
        <f t="shared" si="8"/>
        <v>514</v>
      </c>
      <c r="Q10" s="3">
        <f t="shared" si="9"/>
        <v>165.31867290274272</v>
      </c>
    </row>
    <row r="11" spans="1:17" ht="12.75">
      <c r="A11" t="s">
        <v>107</v>
      </c>
      <c r="B11" t="s">
        <v>6</v>
      </c>
      <c r="C11" s="2">
        <v>405636</v>
      </c>
      <c r="D11" s="2">
        <v>164611</v>
      </c>
      <c r="E11">
        <v>438</v>
      </c>
      <c r="F11">
        <v>219</v>
      </c>
      <c r="G11" s="3">
        <f t="shared" si="0"/>
        <v>926.1095890410959</v>
      </c>
      <c r="H11" s="3">
        <f t="shared" si="1"/>
        <v>751.648401826484</v>
      </c>
      <c r="J11" s="2">
        <f t="shared" si="2"/>
        <v>570247</v>
      </c>
      <c r="K11">
        <f t="shared" si="3"/>
        <v>657</v>
      </c>
      <c r="L11" s="11">
        <f t="shared" si="4"/>
        <v>2.4642095607219443</v>
      </c>
      <c r="M11" s="6">
        <f t="shared" si="5"/>
        <v>2</v>
      </c>
      <c r="N11" s="6">
        <f t="shared" si="6"/>
        <v>1.2321047803609722</v>
      </c>
      <c r="O11" s="2">
        <f t="shared" si="7"/>
        <v>241025</v>
      </c>
      <c r="P11">
        <f t="shared" si="8"/>
        <v>219</v>
      </c>
      <c r="Q11" s="3">
        <f t="shared" si="9"/>
        <v>174.46118721461187</v>
      </c>
    </row>
    <row r="12" spans="1:17" ht="12.75">
      <c r="A12" t="s">
        <v>115</v>
      </c>
      <c r="B12" s="4" t="s">
        <v>75</v>
      </c>
      <c r="C12" s="2">
        <v>188583</v>
      </c>
      <c r="D12" s="2">
        <v>91618</v>
      </c>
      <c r="E12" s="5">
        <v>113</v>
      </c>
      <c r="F12" s="5">
        <v>64</v>
      </c>
      <c r="G12" s="3">
        <f t="shared" si="0"/>
        <v>1668.8761061946902</v>
      </c>
      <c r="H12" s="3">
        <f t="shared" si="1"/>
        <v>1431.53125</v>
      </c>
      <c r="J12" s="2">
        <f t="shared" si="2"/>
        <v>280201</v>
      </c>
      <c r="K12">
        <f t="shared" si="3"/>
        <v>177</v>
      </c>
      <c r="L12" s="11">
        <f t="shared" si="4"/>
        <v>2.0583618939509702</v>
      </c>
      <c r="M12" s="6">
        <f t="shared" si="5"/>
        <v>1.765625</v>
      </c>
      <c r="N12" s="6">
        <f t="shared" si="6"/>
        <v>1.1657978868394876</v>
      </c>
      <c r="O12" s="2">
        <f t="shared" si="7"/>
        <v>96965</v>
      </c>
      <c r="P12">
        <f t="shared" si="8"/>
        <v>49</v>
      </c>
      <c r="Q12" s="3">
        <f t="shared" si="9"/>
        <v>237.34485619469024</v>
      </c>
    </row>
    <row r="13" spans="1:17" ht="12.75">
      <c r="A13" t="s">
        <v>111</v>
      </c>
      <c r="B13" s="4" t="s">
        <v>19</v>
      </c>
      <c r="C13" s="2">
        <v>1627672</v>
      </c>
      <c r="D13" s="2">
        <v>854205</v>
      </c>
      <c r="E13" s="5">
        <v>2236</v>
      </c>
      <c r="F13">
        <v>918</v>
      </c>
      <c r="G13" s="3">
        <f t="shared" si="0"/>
        <v>727.9391771019677</v>
      </c>
      <c r="H13" s="3">
        <f t="shared" si="1"/>
        <v>930.5065359477125</v>
      </c>
      <c r="J13" s="2">
        <f t="shared" si="2"/>
        <v>2481877</v>
      </c>
      <c r="K13">
        <f t="shared" si="3"/>
        <v>3154</v>
      </c>
      <c r="L13" s="11">
        <f t="shared" si="4"/>
        <v>1.9054817052112782</v>
      </c>
      <c r="M13" s="6">
        <f t="shared" si="5"/>
        <v>2.4357298474945535</v>
      </c>
      <c r="N13" s="6">
        <f t="shared" si="6"/>
        <v>0.7823042063434495</v>
      </c>
      <c r="O13" s="2">
        <f t="shared" si="7"/>
        <v>773467</v>
      </c>
      <c r="P13">
        <f t="shared" si="8"/>
        <v>1318</v>
      </c>
      <c r="Q13" s="3">
        <f t="shared" si="9"/>
        <v>-202.5673588457447</v>
      </c>
    </row>
    <row r="14" spans="1:17" ht="12.75">
      <c r="A14" t="s">
        <v>108</v>
      </c>
      <c r="B14" s="4" t="s">
        <v>11</v>
      </c>
      <c r="C14" s="2">
        <v>80282</v>
      </c>
      <c r="D14" s="2">
        <v>49029</v>
      </c>
      <c r="E14">
        <v>150</v>
      </c>
      <c r="F14">
        <v>99</v>
      </c>
      <c r="G14" s="3">
        <f t="shared" si="0"/>
        <v>535.2133333333334</v>
      </c>
      <c r="H14" s="3">
        <f t="shared" si="1"/>
        <v>495.24242424242425</v>
      </c>
      <c r="J14" s="2">
        <f t="shared" si="2"/>
        <v>129311</v>
      </c>
      <c r="K14">
        <f t="shared" si="3"/>
        <v>249</v>
      </c>
      <c r="L14" s="11">
        <f t="shared" si="4"/>
        <v>1.637439066674825</v>
      </c>
      <c r="M14" s="6">
        <f t="shared" si="5"/>
        <v>1.5151515151515151</v>
      </c>
      <c r="N14" s="6">
        <f t="shared" si="6"/>
        <v>1.0807097840053845</v>
      </c>
      <c r="O14" s="2">
        <f t="shared" si="7"/>
        <v>31253</v>
      </c>
      <c r="P14">
        <f t="shared" si="8"/>
        <v>51</v>
      </c>
      <c r="Q14" s="3">
        <f t="shared" si="9"/>
        <v>39.97090909090912</v>
      </c>
    </row>
    <row r="15" spans="1:17" ht="12.75">
      <c r="A15" t="s">
        <v>118</v>
      </c>
      <c r="B15" s="4" t="s">
        <v>31</v>
      </c>
      <c r="C15" s="2">
        <v>53927551</v>
      </c>
      <c r="D15" s="2">
        <v>35153412</v>
      </c>
      <c r="E15" s="5">
        <v>28615</v>
      </c>
      <c r="F15" s="5">
        <v>19051</v>
      </c>
      <c r="G15" s="3">
        <f t="shared" si="0"/>
        <v>1884.590284815656</v>
      </c>
      <c r="H15" s="3">
        <f t="shared" si="1"/>
        <v>1845.2266022780957</v>
      </c>
      <c r="J15" s="2">
        <f t="shared" si="2"/>
        <v>89080963</v>
      </c>
      <c r="K15">
        <f t="shared" si="3"/>
        <v>47666</v>
      </c>
      <c r="L15" s="11">
        <f t="shared" si="4"/>
        <v>1.5340630661968175</v>
      </c>
      <c r="M15" s="6">
        <f t="shared" si="5"/>
        <v>1.5020208912917956</v>
      </c>
      <c r="N15" s="6">
        <f t="shared" si="6"/>
        <v>1.021332709212496</v>
      </c>
      <c r="O15" s="2">
        <f t="shared" si="7"/>
        <v>18774139</v>
      </c>
      <c r="P15">
        <f t="shared" si="8"/>
        <v>9564</v>
      </c>
      <c r="Q15" s="3">
        <f t="shared" si="9"/>
        <v>39.36368253756041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1">
        <f t="shared" si="4"/>
        <v>1.4973542799017745</v>
      </c>
      <c r="M16" s="6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18</v>
      </c>
      <c r="C17" s="2">
        <v>28370</v>
      </c>
      <c r="D17" s="2">
        <v>19566</v>
      </c>
      <c r="E17">
        <v>69</v>
      </c>
      <c r="F17">
        <v>39</v>
      </c>
      <c r="G17" s="3">
        <f t="shared" si="0"/>
        <v>411.15942028985506</v>
      </c>
      <c r="H17" s="3">
        <f t="shared" si="1"/>
        <v>501.6923076923077</v>
      </c>
      <c r="J17" s="2">
        <f t="shared" si="2"/>
        <v>47936</v>
      </c>
      <c r="K17">
        <f t="shared" si="3"/>
        <v>108</v>
      </c>
      <c r="L17" s="11">
        <f t="shared" si="4"/>
        <v>1.4499642236532762</v>
      </c>
      <c r="M17" s="6">
        <f t="shared" si="5"/>
        <v>1.7692307692307692</v>
      </c>
      <c r="N17" s="6">
        <f t="shared" si="6"/>
        <v>0.8195449959779386</v>
      </c>
      <c r="O17" s="2">
        <f t="shared" si="7"/>
        <v>8804</v>
      </c>
      <c r="P17">
        <f t="shared" si="8"/>
        <v>30</v>
      </c>
      <c r="Q17" s="3">
        <f t="shared" si="9"/>
        <v>-90.53288740245262</v>
      </c>
    </row>
    <row r="18" spans="1:17" ht="12.75">
      <c r="A18" t="s">
        <v>107</v>
      </c>
      <c r="B18" s="4" t="s">
        <v>10</v>
      </c>
      <c r="C18" s="2">
        <v>18299510</v>
      </c>
      <c r="D18" s="2">
        <v>12744206</v>
      </c>
      <c r="E18" s="5">
        <v>8720</v>
      </c>
      <c r="F18" s="5">
        <v>6832</v>
      </c>
      <c r="G18" s="3">
        <f t="shared" si="0"/>
        <v>2098.5676605504586</v>
      </c>
      <c r="H18" s="3">
        <f t="shared" si="1"/>
        <v>1865.3697306791569</v>
      </c>
      <c r="J18" s="2">
        <f t="shared" si="2"/>
        <v>31043716</v>
      </c>
      <c r="K18">
        <f t="shared" si="3"/>
        <v>15552</v>
      </c>
      <c r="L18" s="11">
        <f t="shared" si="4"/>
        <v>1.4359082080123313</v>
      </c>
      <c r="M18" s="6">
        <f t="shared" si="5"/>
        <v>1.2763466042154568</v>
      </c>
      <c r="N18" s="6">
        <f t="shared" si="6"/>
        <v>1.1250143207729641</v>
      </c>
      <c r="O18" s="2">
        <f t="shared" si="7"/>
        <v>5555304</v>
      </c>
      <c r="P18">
        <f t="shared" si="8"/>
        <v>1888</v>
      </c>
      <c r="Q18" s="3">
        <f t="shared" si="9"/>
        <v>233.19792987130177</v>
      </c>
    </row>
    <row r="19" spans="1:17" ht="12.75">
      <c r="A19" t="s">
        <v>115</v>
      </c>
      <c r="B19" s="4" t="s">
        <v>74</v>
      </c>
      <c r="C19" s="2">
        <v>232493</v>
      </c>
      <c r="D19" s="2">
        <v>164363</v>
      </c>
      <c r="E19" s="5">
        <v>205</v>
      </c>
      <c r="F19" s="5">
        <v>167</v>
      </c>
      <c r="G19" s="3">
        <f t="shared" si="0"/>
        <v>1134.1121951219511</v>
      </c>
      <c r="H19" s="3">
        <f t="shared" si="1"/>
        <v>984.2095808383234</v>
      </c>
      <c r="J19" s="2">
        <f t="shared" si="2"/>
        <v>396856</v>
      </c>
      <c r="K19">
        <f t="shared" si="3"/>
        <v>372</v>
      </c>
      <c r="L19" s="11">
        <f t="shared" si="4"/>
        <v>1.414509348210972</v>
      </c>
      <c r="M19" s="6">
        <f t="shared" si="5"/>
        <v>1.2275449101796407</v>
      </c>
      <c r="N19" s="6">
        <f t="shared" si="6"/>
        <v>1.1523076153718648</v>
      </c>
      <c r="O19" s="2">
        <f t="shared" si="7"/>
        <v>68130</v>
      </c>
      <c r="P19">
        <f t="shared" si="8"/>
        <v>38</v>
      </c>
      <c r="Q19" s="3">
        <f t="shared" si="9"/>
        <v>149.9026142836277</v>
      </c>
    </row>
    <row r="20" spans="1:17" ht="12.75">
      <c r="A20" t="s">
        <v>108</v>
      </c>
      <c r="B20" s="4" t="s">
        <v>14</v>
      </c>
      <c r="C20" s="2">
        <v>70988</v>
      </c>
      <c r="D20" s="2">
        <v>50225</v>
      </c>
      <c r="E20">
        <v>138</v>
      </c>
      <c r="F20">
        <v>111</v>
      </c>
      <c r="G20" s="3">
        <f t="shared" si="0"/>
        <v>514.4057971014493</v>
      </c>
      <c r="H20" s="3">
        <f t="shared" si="1"/>
        <v>452.47747747747746</v>
      </c>
      <c r="J20" s="2">
        <f t="shared" si="2"/>
        <v>121213</v>
      </c>
      <c r="K20">
        <f t="shared" si="3"/>
        <v>249</v>
      </c>
      <c r="L20" s="11">
        <f t="shared" si="4"/>
        <v>1.4133997013439523</v>
      </c>
      <c r="M20" s="6">
        <f t="shared" si="5"/>
        <v>1.2432432432432432</v>
      </c>
      <c r="N20" s="6">
        <f t="shared" si="6"/>
        <v>1.1368649771679615</v>
      </c>
      <c r="O20" s="2">
        <f t="shared" si="7"/>
        <v>20763</v>
      </c>
      <c r="P20">
        <f t="shared" si="8"/>
        <v>27</v>
      </c>
      <c r="Q20" s="3">
        <f t="shared" si="9"/>
        <v>61.92831962397179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1">
        <f t="shared" si="4"/>
        <v>1.4106814215993675</v>
      </c>
      <c r="M21" s="6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112</v>
      </c>
      <c r="B22" s="4" t="s">
        <v>40</v>
      </c>
      <c r="C22" s="2">
        <v>100642</v>
      </c>
      <c r="D22" s="2">
        <v>74833</v>
      </c>
      <c r="E22" s="5">
        <v>205</v>
      </c>
      <c r="F22" s="5">
        <v>149</v>
      </c>
      <c r="G22" s="3">
        <f t="shared" si="0"/>
        <v>490.93658536585366</v>
      </c>
      <c r="H22" s="3">
        <f t="shared" si="1"/>
        <v>502.23489932885906</v>
      </c>
      <c r="J22" s="2">
        <f t="shared" si="2"/>
        <v>175475</v>
      </c>
      <c r="K22">
        <f t="shared" si="3"/>
        <v>354</v>
      </c>
      <c r="L22" s="11">
        <f t="shared" si="4"/>
        <v>1.3448879505031204</v>
      </c>
      <c r="M22" s="6">
        <f t="shared" si="5"/>
        <v>1.3758389261744965</v>
      </c>
      <c r="N22" s="6">
        <f t="shared" si="6"/>
        <v>0.9775039249998289</v>
      </c>
      <c r="O22" s="2">
        <f t="shared" si="7"/>
        <v>25809</v>
      </c>
      <c r="P22">
        <f t="shared" si="8"/>
        <v>56</v>
      </c>
      <c r="Q22" s="3">
        <f t="shared" si="9"/>
        <v>-11.298313963005398</v>
      </c>
    </row>
    <row r="23" spans="1:17" ht="12.75">
      <c r="A23" t="s">
        <v>115</v>
      </c>
      <c r="B23" s="4" t="s">
        <v>22</v>
      </c>
      <c r="C23" s="2">
        <v>583028</v>
      </c>
      <c r="D23" s="2">
        <v>437859</v>
      </c>
      <c r="E23" s="5">
        <v>574</v>
      </c>
      <c r="F23" s="5">
        <v>436</v>
      </c>
      <c r="G23" s="3">
        <f t="shared" si="0"/>
        <v>1015.7282229965157</v>
      </c>
      <c r="H23" s="3">
        <f t="shared" si="1"/>
        <v>1004.2637614678899</v>
      </c>
      <c r="J23" s="2">
        <f t="shared" si="2"/>
        <v>1020887</v>
      </c>
      <c r="K23">
        <f t="shared" si="3"/>
        <v>1010</v>
      </c>
      <c r="L23" s="11">
        <f t="shared" si="4"/>
        <v>1.331542802591702</v>
      </c>
      <c r="M23" s="6">
        <f t="shared" si="5"/>
        <v>1.31651376146789</v>
      </c>
      <c r="N23" s="6">
        <f t="shared" si="6"/>
        <v>1.0114157873344634</v>
      </c>
      <c r="O23" s="2">
        <f t="shared" si="7"/>
        <v>145169</v>
      </c>
      <c r="P23">
        <f t="shared" si="8"/>
        <v>138</v>
      </c>
      <c r="Q23" s="3">
        <f t="shared" si="9"/>
        <v>11.464461528625748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1">
        <f t="shared" si="4"/>
        <v>1.2891642424824572</v>
      </c>
      <c r="M24" s="6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115</v>
      </c>
      <c r="B25" s="4" t="s">
        <v>99</v>
      </c>
      <c r="C25" s="2">
        <v>204065</v>
      </c>
      <c r="D25" s="2">
        <v>159011</v>
      </c>
      <c r="E25" s="5">
        <v>230</v>
      </c>
      <c r="F25" s="5">
        <v>187</v>
      </c>
      <c r="G25" s="3">
        <f t="shared" si="0"/>
        <v>887.2391304347826</v>
      </c>
      <c r="H25" s="3">
        <f t="shared" si="1"/>
        <v>850.3262032085562</v>
      </c>
      <c r="J25" s="2">
        <f t="shared" si="2"/>
        <v>363076</v>
      </c>
      <c r="K25">
        <f t="shared" si="3"/>
        <v>417</v>
      </c>
      <c r="L25" s="11">
        <f t="shared" si="4"/>
        <v>1.283338888504569</v>
      </c>
      <c r="M25" s="6">
        <f t="shared" si="5"/>
        <v>1.2299465240641712</v>
      </c>
      <c r="N25" s="6">
        <f t="shared" si="6"/>
        <v>1.0434103136971928</v>
      </c>
      <c r="O25" s="2">
        <f t="shared" si="7"/>
        <v>45054</v>
      </c>
      <c r="P25">
        <f t="shared" si="8"/>
        <v>43</v>
      </c>
      <c r="Q25" s="3">
        <f t="shared" si="9"/>
        <v>36.91292722622643</v>
      </c>
    </row>
    <row r="26" spans="1:17" ht="12.75">
      <c r="A26" t="s">
        <v>113</v>
      </c>
      <c r="B26" s="4" t="s">
        <v>102</v>
      </c>
      <c r="C26" s="2">
        <v>28869</v>
      </c>
      <c r="D26" s="2">
        <v>22617</v>
      </c>
      <c r="E26" s="5">
        <v>64</v>
      </c>
      <c r="F26" s="5">
        <v>45</v>
      </c>
      <c r="G26" s="3">
        <f t="shared" si="0"/>
        <v>451.078125</v>
      </c>
      <c r="H26" s="3">
        <f t="shared" si="1"/>
        <v>502.6</v>
      </c>
      <c r="J26" s="2">
        <f t="shared" si="2"/>
        <v>51486</v>
      </c>
      <c r="K26">
        <f t="shared" si="3"/>
        <v>109</v>
      </c>
      <c r="L26" s="11">
        <f t="shared" si="4"/>
        <v>1.276429234646505</v>
      </c>
      <c r="M26" s="6">
        <f t="shared" si="5"/>
        <v>1.4222222222222223</v>
      </c>
      <c r="N26" s="6">
        <f t="shared" si="6"/>
        <v>0.8974893056108236</v>
      </c>
      <c r="O26" s="2">
        <f t="shared" si="7"/>
        <v>6252</v>
      </c>
      <c r="P26">
        <f t="shared" si="8"/>
        <v>19</v>
      </c>
      <c r="Q26" s="3">
        <f t="shared" si="9"/>
        <v>-51.52187500000002</v>
      </c>
    </row>
    <row r="27" spans="1:17" ht="12.75">
      <c r="A27" t="s">
        <v>107</v>
      </c>
      <c r="B27" s="4" t="s">
        <v>30</v>
      </c>
      <c r="C27" s="2">
        <v>560193</v>
      </c>
      <c r="D27" s="2">
        <v>444163</v>
      </c>
      <c r="E27" s="5">
        <v>652</v>
      </c>
      <c r="F27" s="5">
        <v>745</v>
      </c>
      <c r="G27" s="3">
        <f t="shared" si="0"/>
        <v>859.1917177914111</v>
      </c>
      <c r="H27" s="3">
        <f t="shared" si="1"/>
        <v>596.1919463087248</v>
      </c>
      <c r="J27" s="2">
        <f t="shared" si="2"/>
        <v>1004356</v>
      </c>
      <c r="K27">
        <f t="shared" si="3"/>
        <v>1397</v>
      </c>
      <c r="L27" s="11">
        <f t="shared" si="4"/>
        <v>1.2612329257502313</v>
      </c>
      <c r="M27" s="6">
        <f t="shared" si="5"/>
        <v>0.8751677852348994</v>
      </c>
      <c r="N27" s="6">
        <f t="shared" si="6"/>
        <v>1.4411327142391448</v>
      </c>
      <c r="O27" s="2">
        <f t="shared" si="7"/>
        <v>116030</v>
      </c>
      <c r="P27">
        <f t="shared" si="8"/>
        <v>-93</v>
      </c>
      <c r="Q27" s="3">
        <f t="shared" si="9"/>
        <v>262.99977148268624</v>
      </c>
    </row>
    <row r="28" spans="1:17" ht="12.75">
      <c r="A28" t="s">
        <v>107</v>
      </c>
      <c r="B28" s="4" t="s">
        <v>50</v>
      </c>
      <c r="C28" s="2">
        <v>8981242</v>
      </c>
      <c r="D28" s="2">
        <v>7153852</v>
      </c>
      <c r="E28" s="5">
        <v>6736</v>
      </c>
      <c r="F28" s="5">
        <v>5353</v>
      </c>
      <c r="G28" s="3">
        <f t="shared" si="0"/>
        <v>1333.3197743467933</v>
      </c>
      <c r="H28" s="3">
        <f t="shared" si="1"/>
        <v>1336.4192041845695</v>
      </c>
      <c r="J28" s="2">
        <f t="shared" si="2"/>
        <v>16135094</v>
      </c>
      <c r="K28">
        <f t="shared" si="3"/>
        <v>12089</v>
      </c>
      <c r="L28" s="11">
        <f t="shared" si="4"/>
        <v>1.2554414041554116</v>
      </c>
      <c r="M28" s="6">
        <f t="shared" si="5"/>
        <v>1.2583597982439754</v>
      </c>
      <c r="N28" s="6">
        <f t="shared" si="6"/>
        <v>0.9976807951965436</v>
      </c>
      <c r="O28" s="2">
        <f t="shared" si="7"/>
        <v>1827390</v>
      </c>
      <c r="P28">
        <f t="shared" si="8"/>
        <v>1383</v>
      </c>
      <c r="Q28" s="3">
        <f t="shared" si="9"/>
        <v>-3.0994298377761424</v>
      </c>
    </row>
    <row r="29" spans="1:17" ht="12.75">
      <c r="A29" t="s">
        <v>107</v>
      </c>
      <c r="B29" s="4" t="s">
        <v>62</v>
      </c>
      <c r="C29" s="2">
        <v>4030909</v>
      </c>
      <c r="D29" s="2">
        <v>3278730</v>
      </c>
      <c r="E29">
        <v>2608</v>
      </c>
      <c r="F29" s="5">
        <v>2375</v>
      </c>
      <c r="G29" s="3">
        <f t="shared" si="0"/>
        <v>1545.5939417177915</v>
      </c>
      <c r="H29" s="3">
        <f t="shared" si="1"/>
        <v>1380.5178947368422</v>
      </c>
      <c r="J29" s="2">
        <f t="shared" si="2"/>
        <v>7309639</v>
      </c>
      <c r="K29">
        <f t="shared" si="3"/>
        <v>4983</v>
      </c>
      <c r="L29" s="11">
        <f t="shared" si="4"/>
        <v>1.2294116929420842</v>
      </c>
      <c r="M29" s="6">
        <f t="shared" si="5"/>
        <v>1.0981052631578947</v>
      </c>
      <c r="N29" s="6">
        <f t="shared" si="6"/>
        <v>1.1195754489023966</v>
      </c>
      <c r="O29" s="2">
        <f t="shared" si="7"/>
        <v>752179</v>
      </c>
      <c r="P29">
        <f t="shared" si="8"/>
        <v>233</v>
      </c>
      <c r="Q29" s="3">
        <f t="shared" si="9"/>
        <v>165.0760469809493</v>
      </c>
    </row>
    <row r="30" spans="1:17" ht="12.75">
      <c r="A30" t="s">
        <v>115</v>
      </c>
      <c r="B30" s="4" t="s">
        <v>84</v>
      </c>
      <c r="C30" s="2">
        <v>1445745</v>
      </c>
      <c r="D30" s="2">
        <v>1178148</v>
      </c>
      <c r="E30" s="5">
        <v>1859</v>
      </c>
      <c r="F30" s="5">
        <v>1421</v>
      </c>
      <c r="G30" s="3">
        <f t="shared" si="0"/>
        <v>777.7003765465304</v>
      </c>
      <c r="H30" s="3">
        <f t="shared" si="1"/>
        <v>829.0978184377199</v>
      </c>
      <c r="J30" s="2">
        <f t="shared" si="2"/>
        <v>2623893</v>
      </c>
      <c r="K30">
        <f t="shared" si="3"/>
        <v>3280</v>
      </c>
      <c r="L30" s="11">
        <f t="shared" si="4"/>
        <v>1.2271336029089723</v>
      </c>
      <c r="M30" s="6">
        <f t="shared" si="5"/>
        <v>1.3082336382828994</v>
      </c>
      <c r="N30" s="6">
        <f t="shared" si="6"/>
        <v>0.9380079880224045</v>
      </c>
      <c r="O30" s="2">
        <f t="shared" si="7"/>
        <v>267597</v>
      </c>
      <c r="P30">
        <f t="shared" si="8"/>
        <v>438</v>
      </c>
      <c r="Q30" s="3">
        <f t="shared" si="9"/>
        <v>-51.39744189118949</v>
      </c>
    </row>
    <row r="31" spans="1:17" ht="12.75">
      <c r="A31" t="s">
        <v>111</v>
      </c>
      <c r="B31" s="4" t="s">
        <v>45</v>
      </c>
      <c r="C31" s="2">
        <v>455121</v>
      </c>
      <c r="D31" s="2">
        <v>402933</v>
      </c>
      <c r="E31" s="5">
        <v>748</v>
      </c>
      <c r="F31" s="5">
        <v>645</v>
      </c>
      <c r="G31" s="3">
        <f t="shared" si="0"/>
        <v>608.4505347593583</v>
      </c>
      <c r="H31" s="3">
        <f t="shared" si="1"/>
        <v>624.7023255813954</v>
      </c>
      <c r="J31" s="2">
        <f t="shared" si="2"/>
        <v>858054</v>
      </c>
      <c r="K31">
        <f t="shared" si="3"/>
        <v>1393</v>
      </c>
      <c r="L31" s="11">
        <f t="shared" si="4"/>
        <v>1.1295202924555696</v>
      </c>
      <c r="M31" s="6">
        <f t="shared" si="5"/>
        <v>1.15968992248062</v>
      </c>
      <c r="N31" s="6">
        <f t="shared" si="6"/>
        <v>0.9739847441628909</v>
      </c>
      <c r="O31" s="2">
        <f t="shared" si="7"/>
        <v>52188</v>
      </c>
      <c r="P31">
        <f t="shared" si="8"/>
        <v>103</v>
      </c>
      <c r="Q31" s="3">
        <f t="shared" si="9"/>
        <v>-16.251790822037037</v>
      </c>
    </row>
    <row r="32" spans="1:17" ht="12.75">
      <c r="A32" t="s">
        <v>117</v>
      </c>
      <c r="B32" s="4" t="s">
        <v>35</v>
      </c>
      <c r="C32" s="2">
        <v>26901</v>
      </c>
      <c r="D32" s="2">
        <v>24400</v>
      </c>
      <c r="E32" s="5">
        <v>17</v>
      </c>
      <c r="F32" s="5">
        <v>9</v>
      </c>
      <c r="G32" s="3">
        <f t="shared" si="0"/>
        <v>1582.4117647058824</v>
      </c>
      <c r="H32" s="3">
        <f t="shared" si="1"/>
        <v>2711.1111111111113</v>
      </c>
      <c r="J32" s="2">
        <f t="shared" si="2"/>
        <v>51301</v>
      </c>
      <c r="K32">
        <f t="shared" si="3"/>
        <v>26</v>
      </c>
      <c r="L32" s="11">
        <f t="shared" si="4"/>
        <v>1.1025</v>
      </c>
      <c r="M32" s="6">
        <f t="shared" si="5"/>
        <v>1.8888888888888888</v>
      </c>
      <c r="N32" s="6">
        <f t="shared" si="6"/>
        <v>0.5836764705882352</v>
      </c>
      <c r="O32" s="2">
        <f t="shared" si="7"/>
        <v>2501</v>
      </c>
      <c r="P32">
        <f t="shared" si="8"/>
        <v>8</v>
      </c>
      <c r="Q32" s="3">
        <f t="shared" si="9"/>
        <v>-1128.6993464052289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0"/>
        <v>1300.9887005649719</v>
      </c>
      <c r="H33" s="3">
        <f t="shared" si="1"/>
        <v>1114.780104712042</v>
      </c>
      <c r="J33" s="2">
        <f t="shared" si="2"/>
        <v>443198</v>
      </c>
      <c r="K33">
        <f t="shared" si="3"/>
        <v>368</v>
      </c>
      <c r="L33" s="11">
        <f t="shared" si="4"/>
        <v>1.0814942490947432</v>
      </c>
      <c r="M33" s="6">
        <f t="shared" si="5"/>
        <v>0.9267015706806283</v>
      </c>
      <c r="N33" s="6">
        <f t="shared" si="6"/>
        <v>1.167036167102237</v>
      </c>
      <c r="O33" s="2">
        <f t="shared" si="7"/>
        <v>17352</v>
      </c>
      <c r="P33">
        <f t="shared" si="8"/>
        <v>-14</v>
      </c>
      <c r="Q33" s="3">
        <f t="shared" si="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0"/>
        <v>1291.81589958159</v>
      </c>
      <c r="H34" s="3">
        <f t="shared" si="1"/>
        <v>1135.6705426356589</v>
      </c>
      <c r="J34" s="2">
        <f t="shared" si="2"/>
        <v>1203494</v>
      </c>
      <c r="K34">
        <f t="shared" si="3"/>
        <v>994</v>
      </c>
      <c r="L34" s="11">
        <f t="shared" si="4"/>
        <v>1.053722999423214</v>
      </c>
      <c r="M34" s="6">
        <f t="shared" si="5"/>
        <v>0.9263565891472868</v>
      </c>
      <c r="N34" s="6">
        <f t="shared" si="6"/>
        <v>1.1374917734359382</v>
      </c>
      <c r="O34" s="2">
        <f t="shared" si="7"/>
        <v>31482</v>
      </c>
      <c r="P34">
        <f t="shared" si="8"/>
        <v>-38</v>
      </c>
      <c r="Q34" s="3">
        <f t="shared" si="9"/>
        <v>156.1453569459311</v>
      </c>
    </row>
    <row r="35" spans="1:17" ht="12.75">
      <c r="A35" t="s">
        <v>115</v>
      </c>
      <c r="B35" s="4" t="s">
        <v>82</v>
      </c>
      <c r="C35" s="2">
        <v>55805</v>
      </c>
      <c r="D35" s="2">
        <v>61018</v>
      </c>
      <c r="E35" s="5">
        <v>40</v>
      </c>
      <c r="F35" s="5">
        <v>50</v>
      </c>
      <c r="G35" s="3">
        <f t="shared" si="0"/>
        <v>1395.125</v>
      </c>
      <c r="H35" s="3">
        <f t="shared" si="1"/>
        <v>1220.36</v>
      </c>
      <c r="J35" s="2">
        <f t="shared" si="2"/>
        <v>116823</v>
      </c>
      <c r="K35">
        <f t="shared" si="3"/>
        <v>90</v>
      </c>
      <c r="L35" s="11">
        <f t="shared" si="4"/>
        <v>0.9145661935822217</v>
      </c>
      <c r="M35" s="6">
        <f t="shared" si="5"/>
        <v>0.8</v>
      </c>
      <c r="N35" s="6">
        <f t="shared" si="6"/>
        <v>1.143207741977777</v>
      </c>
      <c r="O35" s="2">
        <f t="shared" si="7"/>
        <v>-5213</v>
      </c>
      <c r="P35">
        <f t="shared" si="8"/>
        <v>-10</v>
      </c>
      <c r="Q35" s="3">
        <f t="shared" si="9"/>
        <v>174.7650000000001</v>
      </c>
    </row>
    <row r="36" spans="1:17" ht="12.75">
      <c r="A36" t="s">
        <v>112</v>
      </c>
      <c r="B36" s="4" t="s">
        <v>39</v>
      </c>
      <c r="C36" s="2">
        <v>151828</v>
      </c>
      <c r="D36" s="2">
        <v>167778</v>
      </c>
      <c r="E36" s="5">
        <v>266</v>
      </c>
      <c r="F36" s="5">
        <v>322</v>
      </c>
      <c r="G36" s="3">
        <f t="shared" si="0"/>
        <v>570.781954887218</v>
      </c>
      <c r="H36" s="3">
        <f t="shared" si="1"/>
        <v>521.0496894409938</v>
      </c>
      <c r="J36" s="2">
        <f t="shared" si="2"/>
        <v>319606</v>
      </c>
      <c r="K36">
        <f t="shared" si="3"/>
        <v>588</v>
      </c>
      <c r="L36" s="11">
        <f t="shared" si="4"/>
        <v>0.9049339007498003</v>
      </c>
      <c r="M36" s="6">
        <f t="shared" si="5"/>
        <v>0.8260869565217391</v>
      </c>
      <c r="N36" s="6">
        <f t="shared" si="6"/>
        <v>1.095446300907653</v>
      </c>
      <c r="O36" s="2">
        <f t="shared" si="7"/>
        <v>-15950</v>
      </c>
      <c r="P36">
        <f t="shared" si="8"/>
        <v>-56</v>
      </c>
      <c r="Q36" s="3">
        <f t="shared" si="9"/>
        <v>49.73226544622423</v>
      </c>
    </row>
    <row r="37" spans="1:17" ht="12.75">
      <c r="A37" t="s">
        <v>111</v>
      </c>
      <c r="B37" s="4" t="s">
        <v>36</v>
      </c>
      <c r="C37" s="2">
        <v>91736</v>
      </c>
      <c r="D37" s="2">
        <v>102760</v>
      </c>
      <c r="E37" s="5">
        <v>175</v>
      </c>
      <c r="F37" s="5">
        <v>222</v>
      </c>
      <c r="G37" s="3">
        <f t="shared" si="0"/>
        <v>524.2057142857143</v>
      </c>
      <c r="H37" s="3">
        <f t="shared" si="1"/>
        <v>462.8828828828829</v>
      </c>
      <c r="J37" s="2">
        <f t="shared" si="2"/>
        <v>194496</v>
      </c>
      <c r="K37">
        <f t="shared" si="3"/>
        <v>397</v>
      </c>
      <c r="L37" s="11">
        <f aca="true" t="shared" si="10" ref="L37:L68">C37/D37</f>
        <v>0.8927209030751265</v>
      </c>
      <c r="M37" s="6">
        <f aca="true" t="shared" si="11" ref="M37:M68">E37/F37</f>
        <v>0.7882882882882883</v>
      </c>
      <c r="N37" s="6">
        <f aca="true" t="shared" si="12" ref="N37:N68">G37/H37</f>
        <v>1.132480231329589</v>
      </c>
      <c r="O37" s="2">
        <f aca="true" t="shared" si="13" ref="O37:O68">C37-D37</f>
        <v>-11024</v>
      </c>
      <c r="P37">
        <f aca="true" t="shared" si="14" ref="P37:P68">E37-F37</f>
        <v>-47</v>
      </c>
      <c r="Q37" s="3">
        <f aca="true" t="shared" si="15" ref="Q37:Q68">G37-H37</f>
        <v>61.32283140283141</v>
      </c>
    </row>
    <row r="38" spans="1:17" ht="12.75">
      <c r="A38" t="s">
        <v>115</v>
      </c>
      <c r="B38" s="4" t="s">
        <v>72</v>
      </c>
      <c r="C38" s="2">
        <v>61440</v>
      </c>
      <c r="D38" s="2">
        <v>73025</v>
      </c>
      <c r="E38" s="5">
        <v>69</v>
      </c>
      <c r="F38" s="5">
        <v>74</v>
      </c>
      <c r="G38" s="3">
        <f t="shared" si="0"/>
        <v>890.4347826086956</v>
      </c>
      <c r="H38" s="3">
        <f t="shared" si="1"/>
        <v>986.8243243243244</v>
      </c>
      <c r="J38" s="2">
        <f t="shared" si="2"/>
        <v>134465</v>
      </c>
      <c r="K38">
        <f t="shared" si="3"/>
        <v>143</v>
      </c>
      <c r="L38" s="11">
        <f t="shared" si="10"/>
        <v>0.8413557001027046</v>
      </c>
      <c r="M38" s="6">
        <f t="shared" si="11"/>
        <v>0.9324324324324325</v>
      </c>
      <c r="N38" s="6">
        <f t="shared" si="12"/>
        <v>0.9023235044579729</v>
      </c>
      <c r="O38" s="2">
        <f t="shared" si="13"/>
        <v>-11585</v>
      </c>
      <c r="P38">
        <f t="shared" si="14"/>
        <v>-5</v>
      </c>
      <c r="Q38" s="3">
        <f t="shared" si="15"/>
        <v>-96.38954171562875</v>
      </c>
    </row>
    <row r="39" spans="1:17" ht="12.75">
      <c r="A39" t="s">
        <v>107</v>
      </c>
      <c r="B39" s="4" t="s">
        <v>48</v>
      </c>
      <c r="C39" s="2">
        <v>611115</v>
      </c>
      <c r="D39" s="2">
        <v>731443</v>
      </c>
      <c r="E39">
        <v>430</v>
      </c>
      <c r="F39">
        <v>466</v>
      </c>
      <c r="G39" s="3">
        <f t="shared" si="0"/>
        <v>1421.1976744186047</v>
      </c>
      <c r="H39" s="3">
        <f t="shared" si="1"/>
        <v>1569.6201716738196</v>
      </c>
      <c r="J39" s="2">
        <f t="shared" si="2"/>
        <v>1342558</v>
      </c>
      <c r="K39">
        <f t="shared" si="3"/>
        <v>896</v>
      </c>
      <c r="L39" s="11">
        <f t="shared" si="10"/>
        <v>0.8354923076712745</v>
      </c>
      <c r="M39" s="6">
        <f t="shared" si="11"/>
        <v>0.9227467811158798</v>
      </c>
      <c r="N39" s="6">
        <f t="shared" si="12"/>
        <v>0.9054405008716603</v>
      </c>
      <c r="O39" s="2">
        <f t="shared" si="13"/>
        <v>-120328</v>
      </c>
      <c r="P39">
        <f t="shared" si="14"/>
        <v>-36</v>
      </c>
      <c r="Q39" s="3">
        <f t="shared" si="15"/>
        <v>-148.42249725521492</v>
      </c>
    </row>
    <row r="40" spans="1:17" ht="12.75">
      <c r="A40" t="s">
        <v>107</v>
      </c>
      <c r="B40" s="4" t="s">
        <v>63</v>
      </c>
      <c r="C40" s="2">
        <v>1810451</v>
      </c>
      <c r="D40" s="2">
        <v>2219776</v>
      </c>
      <c r="E40">
        <v>2075</v>
      </c>
      <c r="F40" s="5">
        <v>2980</v>
      </c>
      <c r="G40" s="3">
        <f t="shared" si="0"/>
        <v>872.5065060240964</v>
      </c>
      <c r="H40" s="3">
        <f t="shared" si="1"/>
        <v>744.8912751677852</v>
      </c>
      <c r="J40" s="2">
        <f t="shared" si="2"/>
        <v>4030227</v>
      </c>
      <c r="K40">
        <f t="shared" si="3"/>
        <v>5055</v>
      </c>
      <c r="L40" s="11">
        <f t="shared" si="10"/>
        <v>0.815600763320263</v>
      </c>
      <c r="M40" s="6">
        <f t="shared" si="11"/>
        <v>0.6963087248322147</v>
      </c>
      <c r="N40" s="6">
        <f t="shared" si="12"/>
        <v>1.1713206143105463</v>
      </c>
      <c r="O40" s="2">
        <f t="shared" si="13"/>
        <v>-409325</v>
      </c>
      <c r="P40">
        <f t="shared" si="14"/>
        <v>-905</v>
      </c>
      <c r="Q40" s="3">
        <f t="shared" si="15"/>
        <v>127.6152308563112</v>
      </c>
    </row>
    <row r="41" spans="1:17" ht="12.75">
      <c r="A41" t="s">
        <v>107</v>
      </c>
      <c r="B41" s="4" t="s">
        <v>37</v>
      </c>
      <c r="C41" s="2">
        <v>4189490</v>
      </c>
      <c r="D41" s="2">
        <v>5177612</v>
      </c>
      <c r="E41" s="5">
        <v>4251</v>
      </c>
      <c r="F41" s="5">
        <v>6640</v>
      </c>
      <c r="G41" s="3">
        <f t="shared" si="0"/>
        <v>985.5304634203717</v>
      </c>
      <c r="H41" s="3">
        <f t="shared" si="1"/>
        <v>779.760843373494</v>
      </c>
      <c r="J41" s="2">
        <f t="shared" si="2"/>
        <v>9367102</v>
      </c>
      <c r="K41">
        <f t="shared" si="3"/>
        <v>10891</v>
      </c>
      <c r="L41" s="11">
        <f t="shared" si="10"/>
        <v>0.8091548768042102</v>
      </c>
      <c r="M41" s="6">
        <f t="shared" si="11"/>
        <v>0.640210843373494</v>
      </c>
      <c r="N41" s="6">
        <f t="shared" si="12"/>
        <v>1.2638881162032356</v>
      </c>
      <c r="O41" s="2">
        <f t="shared" si="13"/>
        <v>-988122</v>
      </c>
      <c r="P41">
        <f t="shared" si="14"/>
        <v>-2389</v>
      </c>
      <c r="Q41" s="3">
        <f t="shared" si="15"/>
        <v>205.76962004687766</v>
      </c>
    </row>
    <row r="42" spans="1:17" ht="12.75">
      <c r="A42" t="s">
        <v>113</v>
      </c>
      <c r="B42" s="4" t="s">
        <v>27</v>
      </c>
      <c r="C42" s="2">
        <v>28264</v>
      </c>
      <c r="D42" s="2">
        <v>35417</v>
      </c>
      <c r="E42" s="5">
        <v>60</v>
      </c>
      <c r="F42" s="5">
        <v>86</v>
      </c>
      <c r="G42" s="3">
        <f t="shared" si="0"/>
        <v>471.06666666666666</v>
      </c>
      <c r="H42" s="3">
        <f t="shared" si="1"/>
        <v>411.8255813953488</v>
      </c>
      <c r="J42" s="2">
        <f t="shared" si="2"/>
        <v>63681</v>
      </c>
      <c r="K42">
        <f t="shared" si="3"/>
        <v>146</v>
      </c>
      <c r="L42" s="11">
        <f t="shared" si="10"/>
        <v>0.7980348420250163</v>
      </c>
      <c r="M42" s="6">
        <f t="shared" si="11"/>
        <v>0.6976744186046512</v>
      </c>
      <c r="N42" s="6">
        <f t="shared" si="12"/>
        <v>1.1438499402358566</v>
      </c>
      <c r="O42" s="2">
        <f t="shared" si="13"/>
        <v>-7153</v>
      </c>
      <c r="P42">
        <f t="shared" si="14"/>
        <v>-26</v>
      </c>
      <c r="Q42" s="3">
        <f t="shared" si="15"/>
        <v>59.24108527131784</v>
      </c>
    </row>
    <row r="43" spans="1:17" ht="12.75">
      <c r="A43" t="s">
        <v>112</v>
      </c>
      <c r="B43" s="4" t="s">
        <v>13</v>
      </c>
      <c r="C43" s="2">
        <v>4364770</v>
      </c>
      <c r="D43" s="2">
        <v>5692738</v>
      </c>
      <c r="E43" s="5">
        <v>5526</v>
      </c>
      <c r="F43" s="5">
        <v>7872</v>
      </c>
      <c r="G43" s="3">
        <f t="shared" si="0"/>
        <v>789.860658704307</v>
      </c>
      <c r="H43" s="3">
        <f t="shared" si="1"/>
        <v>723.162855691057</v>
      </c>
      <c r="J43" s="2">
        <f t="shared" si="2"/>
        <v>10057508</v>
      </c>
      <c r="K43">
        <f t="shared" si="3"/>
        <v>13398</v>
      </c>
      <c r="L43" s="11">
        <f t="shared" si="10"/>
        <v>0.7667259585809149</v>
      </c>
      <c r="M43" s="6">
        <f t="shared" si="11"/>
        <v>0.7019817073170732</v>
      </c>
      <c r="N43" s="6">
        <f t="shared" si="12"/>
        <v>1.0922306814963738</v>
      </c>
      <c r="O43" s="2">
        <f t="shared" si="13"/>
        <v>-1327968</v>
      </c>
      <c r="P43">
        <f t="shared" si="14"/>
        <v>-2346</v>
      </c>
      <c r="Q43" s="3">
        <f t="shared" si="15"/>
        <v>66.69780301325</v>
      </c>
    </row>
    <row r="44" spans="1:17" ht="12.75">
      <c r="A44" t="s">
        <v>108</v>
      </c>
      <c r="B44" s="4" t="s">
        <v>104</v>
      </c>
      <c r="C44" s="2">
        <v>74737</v>
      </c>
      <c r="D44" s="2">
        <v>98618</v>
      </c>
      <c r="E44">
        <v>117</v>
      </c>
      <c r="F44">
        <v>185</v>
      </c>
      <c r="G44" s="3">
        <f t="shared" si="0"/>
        <v>638.7777777777778</v>
      </c>
      <c r="H44" s="3">
        <f t="shared" si="1"/>
        <v>533.0702702702703</v>
      </c>
      <c r="J44" s="2">
        <f t="shared" si="2"/>
        <v>173355</v>
      </c>
      <c r="K44">
        <f t="shared" si="3"/>
        <v>302</v>
      </c>
      <c r="L44" s="11">
        <f t="shared" si="10"/>
        <v>0.7578433957289744</v>
      </c>
      <c r="M44" s="6">
        <f t="shared" si="11"/>
        <v>0.6324324324324324</v>
      </c>
      <c r="N44" s="6">
        <f t="shared" si="12"/>
        <v>1.1982993864090623</v>
      </c>
      <c r="O44" s="2">
        <f t="shared" si="13"/>
        <v>-23881</v>
      </c>
      <c r="P44">
        <f t="shared" si="14"/>
        <v>-68</v>
      </c>
      <c r="Q44" s="3">
        <f t="shared" si="15"/>
        <v>105.70750750750756</v>
      </c>
    </row>
    <row r="45" spans="1:17" ht="12.75">
      <c r="A45" t="s">
        <v>115</v>
      </c>
      <c r="B45" s="4" t="s">
        <v>81</v>
      </c>
      <c r="C45" s="2">
        <v>183939</v>
      </c>
      <c r="D45" s="2">
        <v>254346</v>
      </c>
      <c r="E45" s="5">
        <v>208</v>
      </c>
      <c r="F45">
        <v>297</v>
      </c>
      <c r="G45" s="3">
        <f t="shared" si="0"/>
        <v>884.3221153846154</v>
      </c>
      <c r="H45" s="3">
        <f t="shared" si="1"/>
        <v>856.3838383838383</v>
      </c>
      <c r="J45" s="2">
        <f t="shared" si="2"/>
        <v>438285</v>
      </c>
      <c r="K45">
        <f t="shared" si="3"/>
        <v>505</v>
      </c>
      <c r="L45" s="11">
        <f t="shared" si="10"/>
        <v>0.7231841664504258</v>
      </c>
      <c r="M45" s="6">
        <f t="shared" si="11"/>
        <v>0.7003367003367004</v>
      </c>
      <c r="N45" s="6">
        <f t="shared" si="12"/>
        <v>1.03262354536431</v>
      </c>
      <c r="O45" s="2">
        <f t="shared" si="13"/>
        <v>-70407</v>
      </c>
      <c r="P45">
        <f t="shared" si="14"/>
        <v>-89</v>
      </c>
      <c r="Q45" s="3">
        <f t="shared" si="15"/>
        <v>27.93827700077702</v>
      </c>
    </row>
    <row r="46" spans="1:17" ht="12.75">
      <c r="A46" t="s">
        <v>118</v>
      </c>
      <c r="B46" s="4" t="s">
        <v>58</v>
      </c>
      <c r="C46" s="2">
        <v>1537606</v>
      </c>
      <c r="D46" s="2">
        <v>2247130</v>
      </c>
      <c r="E46" s="2">
        <v>1657</v>
      </c>
      <c r="F46" s="2">
        <v>2628</v>
      </c>
      <c r="G46" s="3">
        <v>927.9456849728425</v>
      </c>
      <c r="H46" s="3">
        <v>855.072298325723</v>
      </c>
      <c r="J46" s="2">
        <v>3784736</v>
      </c>
      <c r="K46">
        <v>4285</v>
      </c>
      <c r="L46" s="11">
        <f t="shared" si="10"/>
        <v>0.684253247475669</v>
      </c>
      <c r="M46" s="6">
        <f t="shared" si="11"/>
        <v>0.630517503805175</v>
      </c>
      <c r="N46" s="6">
        <f t="shared" si="12"/>
        <v>1.0852248246023284</v>
      </c>
      <c r="O46" s="2">
        <f t="shared" si="13"/>
        <v>-709524</v>
      </c>
      <c r="P46">
        <f t="shared" si="14"/>
        <v>-971</v>
      </c>
      <c r="Q46" s="3">
        <f t="shared" si="15"/>
        <v>72.87338664711956</v>
      </c>
    </row>
    <row r="47" spans="1:17" ht="12.75">
      <c r="A47" t="s">
        <v>118</v>
      </c>
      <c r="B47" s="4" t="s">
        <v>24</v>
      </c>
      <c r="C47" s="2">
        <v>251614</v>
      </c>
      <c r="D47" s="2">
        <v>373531</v>
      </c>
      <c r="E47" s="5">
        <v>489</v>
      </c>
      <c r="F47" s="5">
        <v>605</v>
      </c>
      <c r="G47" s="3">
        <f aca="true" t="shared" si="16" ref="G47:G94">C47/E47</f>
        <v>514.5480572597137</v>
      </c>
      <c r="H47" s="3">
        <f aca="true" t="shared" si="17" ref="H47:H94">D47/F47</f>
        <v>617.406611570248</v>
      </c>
      <c r="J47" s="2">
        <f aca="true" t="shared" si="18" ref="J47:J94">SUM(C47:D47)</f>
        <v>625145</v>
      </c>
      <c r="K47">
        <f aca="true" t="shared" si="19" ref="K47:K94">SUM(E47:F47)</f>
        <v>1094</v>
      </c>
      <c r="L47" s="11">
        <f t="shared" si="10"/>
        <v>0.6736094192985321</v>
      </c>
      <c r="M47" s="6">
        <f t="shared" si="11"/>
        <v>0.8082644628099174</v>
      </c>
      <c r="N47" s="6">
        <f t="shared" si="12"/>
        <v>0.8334022467803924</v>
      </c>
      <c r="O47" s="2">
        <f t="shared" si="13"/>
        <v>-121917</v>
      </c>
      <c r="P47">
        <f t="shared" si="14"/>
        <v>-116</v>
      </c>
      <c r="Q47" s="3">
        <f t="shared" si="15"/>
        <v>-102.85855431053426</v>
      </c>
    </row>
    <row r="48" spans="1:17" ht="12.75">
      <c r="A48" t="s">
        <v>115</v>
      </c>
      <c r="B48" s="4" t="s">
        <v>78</v>
      </c>
      <c r="C48" s="2">
        <v>503360</v>
      </c>
      <c r="D48" s="2">
        <v>767465</v>
      </c>
      <c r="E48" s="5">
        <v>726</v>
      </c>
      <c r="F48" s="5">
        <v>1071</v>
      </c>
      <c r="G48" s="3">
        <f t="shared" si="16"/>
        <v>693.3333333333334</v>
      </c>
      <c r="H48" s="3">
        <f t="shared" si="17"/>
        <v>716.5873015873016</v>
      </c>
      <c r="J48" s="2">
        <f t="shared" si="18"/>
        <v>1270825</v>
      </c>
      <c r="K48">
        <f t="shared" si="19"/>
        <v>1797</v>
      </c>
      <c r="L48" s="11">
        <f t="shared" si="10"/>
        <v>0.6558735577518193</v>
      </c>
      <c r="M48" s="6">
        <f t="shared" si="11"/>
        <v>0.6778711484593838</v>
      </c>
      <c r="N48" s="6">
        <f t="shared" si="12"/>
        <v>0.9675490087495847</v>
      </c>
      <c r="O48" s="2">
        <f t="shared" si="13"/>
        <v>-264105</v>
      </c>
      <c r="P48">
        <f t="shared" si="14"/>
        <v>-345</v>
      </c>
      <c r="Q48" s="3">
        <f t="shared" si="15"/>
        <v>-23.253968253968196</v>
      </c>
    </row>
    <row r="49" spans="1:17" ht="12.75">
      <c r="A49" t="s">
        <v>115</v>
      </c>
      <c r="B49" s="4" t="s">
        <v>80</v>
      </c>
      <c r="C49" s="2">
        <v>11514008</v>
      </c>
      <c r="D49" s="2">
        <v>18948193</v>
      </c>
      <c r="E49" s="5">
        <v>11207</v>
      </c>
      <c r="F49" s="5">
        <v>19052</v>
      </c>
      <c r="G49" s="3">
        <f t="shared" si="16"/>
        <v>1027.3943071294727</v>
      </c>
      <c r="H49" s="3">
        <f t="shared" si="17"/>
        <v>994.5513856812933</v>
      </c>
      <c r="J49" s="2">
        <f t="shared" si="18"/>
        <v>30462201</v>
      </c>
      <c r="K49">
        <f t="shared" si="19"/>
        <v>30259</v>
      </c>
      <c r="L49" s="11">
        <f t="shared" si="10"/>
        <v>0.6076573106469836</v>
      </c>
      <c r="M49" s="6">
        <f t="shared" si="11"/>
        <v>0.5882322065924838</v>
      </c>
      <c r="N49" s="6">
        <f t="shared" si="12"/>
        <v>1.0330228502227476</v>
      </c>
      <c r="O49" s="2">
        <f t="shared" si="13"/>
        <v>-7434185</v>
      </c>
      <c r="P49">
        <f t="shared" si="14"/>
        <v>-7845</v>
      </c>
      <c r="Q49" s="3">
        <f t="shared" si="15"/>
        <v>32.84292144817948</v>
      </c>
    </row>
    <row r="50" spans="1:17" ht="12.75">
      <c r="A50" t="s">
        <v>116</v>
      </c>
      <c r="B50" s="4" t="s">
        <v>17</v>
      </c>
      <c r="C50" s="2">
        <v>193450</v>
      </c>
      <c r="D50" s="2">
        <v>325790</v>
      </c>
      <c r="E50" s="5">
        <v>319</v>
      </c>
      <c r="F50" s="5">
        <v>562</v>
      </c>
      <c r="G50" s="3">
        <f t="shared" si="16"/>
        <v>606.4263322884012</v>
      </c>
      <c r="H50" s="3">
        <f t="shared" si="17"/>
        <v>579.6975088967971</v>
      </c>
      <c r="J50" s="2">
        <f t="shared" si="18"/>
        <v>519240</v>
      </c>
      <c r="K50">
        <f t="shared" si="19"/>
        <v>881</v>
      </c>
      <c r="L50" s="11">
        <f t="shared" si="10"/>
        <v>0.5937874090671905</v>
      </c>
      <c r="M50" s="6">
        <f t="shared" si="11"/>
        <v>0.5676156583629893</v>
      </c>
      <c r="N50" s="6">
        <f t="shared" si="12"/>
        <v>1.0461082253785614</v>
      </c>
      <c r="O50" s="2">
        <f t="shared" si="13"/>
        <v>-132340</v>
      </c>
      <c r="P50">
        <f t="shared" si="14"/>
        <v>-243</v>
      </c>
      <c r="Q50" s="3">
        <f t="shared" si="15"/>
        <v>26.728823391604124</v>
      </c>
    </row>
    <row r="51" spans="1:17" ht="12.75">
      <c r="A51" t="s">
        <v>118</v>
      </c>
      <c r="B51" s="4" t="s">
        <v>25</v>
      </c>
      <c r="C51" s="2">
        <v>355150</v>
      </c>
      <c r="D51" s="2">
        <v>716161</v>
      </c>
      <c r="E51" s="5">
        <v>210</v>
      </c>
      <c r="F51" s="5">
        <v>499</v>
      </c>
      <c r="G51" s="3">
        <f t="shared" si="16"/>
        <v>1691.1904761904761</v>
      </c>
      <c r="H51" s="3">
        <f t="shared" si="17"/>
        <v>1435.192384769539</v>
      </c>
      <c r="J51" s="2">
        <f t="shared" si="18"/>
        <v>1071311</v>
      </c>
      <c r="K51">
        <f t="shared" si="19"/>
        <v>709</v>
      </c>
      <c r="L51" s="11">
        <f t="shared" si="10"/>
        <v>0.4959080430238452</v>
      </c>
      <c r="M51" s="6">
        <f t="shared" si="11"/>
        <v>0.42084168336673344</v>
      </c>
      <c r="N51" s="6">
        <f t="shared" si="12"/>
        <v>1.1783719688995178</v>
      </c>
      <c r="O51" s="2">
        <f t="shared" si="13"/>
        <v>-361011</v>
      </c>
      <c r="P51">
        <f t="shared" si="14"/>
        <v>-289</v>
      </c>
      <c r="Q51" s="3">
        <f t="shared" si="15"/>
        <v>255.99809142093704</v>
      </c>
    </row>
    <row r="52" spans="1:17" ht="12.75">
      <c r="A52" t="s">
        <v>117</v>
      </c>
      <c r="B52" s="4" t="s">
        <v>32</v>
      </c>
      <c r="C52" s="2">
        <v>106462</v>
      </c>
      <c r="D52" s="2">
        <v>216985</v>
      </c>
      <c r="E52" s="5">
        <v>123</v>
      </c>
      <c r="F52" s="5">
        <v>269</v>
      </c>
      <c r="G52" s="3">
        <f t="shared" si="16"/>
        <v>865.5447154471544</v>
      </c>
      <c r="H52" s="3">
        <f t="shared" si="17"/>
        <v>806.635687732342</v>
      </c>
      <c r="J52" s="2">
        <f t="shared" si="18"/>
        <v>323447</v>
      </c>
      <c r="K52">
        <f t="shared" si="19"/>
        <v>392</v>
      </c>
      <c r="L52" s="11">
        <f t="shared" si="10"/>
        <v>0.49064221029103394</v>
      </c>
      <c r="M52" s="6">
        <f t="shared" si="11"/>
        <v>0.45724907063197023</v>
      </c>
      <c r="N52" s="6">
        <f t="shared" si="12"/>
        <v>1.073030524945432</v>
      </c>
      <c r="O52" s="2">
        <f t="shared" si="13"/>
        <v>-110523</v>
      </c>
      <c r="P52">
        <f t="shared" si="14"/>
        <v>-146</v>
      </c>
      <c r="Q52" s="3">
        <f t="shared" si="15"/>
        <v>58.909027714812396</v>
      </c>
    </row>
    <row r="53" spans="1:17" ht="12.75">
      <c r="A53" t="s">
        <v>107</v>
      </c>
      <c r="B53" s="4" t="s">
        <v>52</v>
      </c>
      <c r="C53" s="2">
        <v>7964504</v>
      </c>
      <c r="D53" s="2">
        <v>18056127</v>
      </c>
      <c r="E53">
        <v>6607</v>
      </c>
      <c r="F53" s="5">
        <v>16075</v>
      </c>
      <c r="G53" s="3">
        <f t="shared" si="16"/>
        <v>1205.4645073406994</v>
      </c>
      <c r="H53" s="3">
        <f t="shared" si="17"/>
        <v>1123.2427371695178</v>
      </c>
      <c r="J53" s="2">
        <f t="shared" si="18"/>
        <v>26020631</v>
      </c>
      <c r="K53">
        <f t="shared" si="19"/>
        <v>22682</v>
      </c>
      <c r="L53" s="11">
        <f t="shared" si="10"/>
        <v>0.4410970303875244</v>
      </c>
      <c r="M53" s="6">
        <f t="shared" si="11"/>
        <v>0.41101088646967343</v>
      </c>
      <c r="N53" s="6">
        <f t="shared" si="12"/>
        <v>1.073200357723544</v>
      </c>
      <c r="O53" s="2">
        <f t="shared" si="13"/>
        <v>-10091623</v>
      </c>
      <c r="P53">
        <f t="shared" si="14"/>
        <v>-9468</v>
      </c>
      <c r="Q53" s="3">
        <f t="shared" si="15"/>
        <v>82.22177017118156</v>
      </c>
    </row>
    <row r="54" spans="1:17" ht="12.75">
      <c r="A54" t="s">
        <v>109</v>
      </c>
      <c r="B54" s="4" t="s">
        <v>96</v>
      </c>
      <c r="C54" s="2">
        <v>25444</v>
      </c>
      <c r="D54" s="2">
        <v>59236</v>
      </c>
      <c r="E54" s="5">
        <v>21</v>
      </c>
      <c r="F54" s="5">
        <v>73</v>
      </c>
      <c r="G54" s="3">
        <f t="shared" si="16"/>
        <v>1211.6190476190477</v>
      </c>
      <c r="H54" s="3">
        <f t="shared" si="17"/>
        <v>811.4520547945206</v>
      </c>
      <c r="J54" s="2">
        <f t="shared" si="18"/>
        <v>84680</v>
      </c>
      <c r="K54">
        <f t="shared" si="19"/>
        <v>94</v>
      </c>
      <c r="L54" s="11">
        <f t="shared" si="10"/>
        <v>0.4295360929164697</v>
      </c>
      <c r="M54" s="6">
        <f t="shared" si="11"/>
        <v>0.2876712328767123</v>
      </c>
      <c r="N54" s="6">
        <f t="shared" si="12"/>
        <v>1.4931492753762996</v>
      </c>
      <c r="O54" s="2">
        <f t="shared" si="13"/>
        <v>-33792</v>
      </c>
      <c r="P54">
        <f t="shared" si="14"/>
        <v>-52</v>
      </c>
      <c r="Q54" s="3">
        <f t="shared" si="15"/>
        <v>400.16699282452714</v>
      </c>
    </row>
    <row r="55" spans="1:17" ht="12.75">
      <c r="A55" t="s">
        <v>112</v>
      </c>
      <c r="B55" s="4" t="s">
        <v>73</v>
      </c>
      <c r="C55" s="2">
        <v>389674</v>
      </c>
      <c r="D55" s="2">
        <v>930421</v>
      </c>
      <c r="E55" s="5">
        <v>538</v>
      </c>
      <c r="F55" s="5">
        <v>1392</v>
      </c>
      <c r="G55" s="3">
        <f t="shared" si="16"/>
        <v>724.3011152416357</v>
      </c>
      <c r="H55" s="3">
        <f t="shared" si="17"/>
        <v>668.4058908045977</v>
      </c>
      <c r="J55" s="2">
        <f t="shared" si="18"/>
        <v>1320095</v>
      </c>
      <c r="K55">
        <f t="shared" si="19"/>
        <v>1930</v>
      </c>
      <c r="L55" s="11">
        <f t="shared" si="10"/>
        <v>0.41881470861040326</v>
      </c>
      <c r="M55" s="6">
        <f t="shared" si="11"/>
        <v>0.3864942528735632</v>
      </c>
      <c r="N55" s="6">
        <f t="shared" si="12"/>
        <v>1.0836246735793333</v>
      </c>
      <c r="O55" s="2">
        <f t="shared" si="13"/>
        <v>-540747</v>
      </c>
      <c r="P55">
        <f t="shared" si="14"/>
        <v>-854</v>
      </c>
      <c r="Q55" s="3">
        <f t="shared" si="15"/>
        <v>55.895224437037996</v>
      </c>
    </row>
    <row r="56" spans="1:17" ht="12.75">
      <c r="A56" t="s">
        <v>115</v>
      </c>
      <c r="B56" s="4" t="s">
        <v>23</v>
      </c>
      <c r="C56" s="2">
        <v>306405</v>
      </c>
      <c r="D56" s="2">
        <v>732741</v>
      </c>
      <c r="E56">
        <v>357</v>
      </c>
      <c r="F56" s="5">
        <v>1221</v>
      </c>
      <c r="G56" s="3">
        <f t="shared" si="16"/>
        <v>858.2773109243698</v>
      </c>
      <c r="H56" s="3">
        <f t="shared" si="17"/>
        <v>600.1154791154792</v>
      </c>
      <c r="J56" s="2">
        <f t="shared" si="18"/>
        <v>1039146</v>
      </c>
      <c r="K56">
        <f t="shared" si="19"/>
        <v>1578</v>
      </c>
      <c r="L56" s="11">
        <f t="shared" si="10"/>
        <v>0.41816276146687575</v>
      </c>
      <c r="M56" s="6">
        <f t="shared" si="11"/>
        <v>0.29238329238329236</v>
      </c>
      <c r="N56" s="6">
        <f t="shared" si="12"/>
        <v>1.4301869236724236</v>
      </c>
      <c r="O56" s="2">
        <f t="shared" si="13"/>
        <v>-426336</v>
      </c>
      <c r="P56">
        <f t="shared" si="14"/>
        <v>-864</v>
      </c>
      <c r="Q56" s="3">
        <f t="shared" si="15"/>
        <v>258.1618318088906</v>
      </c>
    </row>
    <row r="57" spans="1:17" ht="12.75">
      <c r="A57" t="s">
        <v>109</v>
      </c>
      <c r="B57" s="4" t="s">
        <v>61</v>
      </c>
      <c r="C57" s="2">
        <v>634860</v>
      </c>
      <c r="D57" s="2">
        <v>1545902</v>
      </c>
      <c r="E57" s="5">
        <v>449</v>
      </c>
      <c r="F57" s="5">
        <v>1105</v>
      </c>
      <c r="G57" s="3">
        <f t="shared" si="16"/>
        <v>1413.9420935412027</v>
      </c>
      <c r="H57" s="3">
        <f t="shared" si="17"/>
        <v>1399.006334841629</v>
      </c>
      <c r="J57" s="2">
        <f t="shared" si="18"/>
        <v>2180762</v>
      </c>
      <c r="K57">
        <f t="shared" si="19"/>
        <v>1554</v>
      </c>
      <c r="L57" s="11">
        <f t="shared" si="10"/>
        <v>0.4106728628334784</v>
      </c>
      <c r="M57" s="6">
        <f t="shared" si="11"/>
        <v>0.4063348416289593</v>
      </c>
      <c r="N57" s="6">
        <f t="shared" si="12"/>
        <v>1.0106759764610103</v>
      </c>
      <c r="O57" s="2">
        <f t="shared" si="13"/>
        <v>-911042</v>
      </c>
      <c r="P57">
        <f t="shared" si="14"/>
        <v>-656</v>
      </c>
      <c r="Q57" s="3">
        <f t="shared" si="15"/>
        <v>14.935758699573626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16"/>
        <v>682.4464285714286</v>
      </c>
      <c r="H58" s="3">
        <f t="shared" si="17"/>
        <v>597.624203821656</v>
      </c>
      <c r="J58" s="2">
        <f t="shared" si="18"/>
        <v>132044</v>
      </c>
      <c r="K58">
        <f t="shared" si="19"/>
        <v>213</v>
      </c>
      <c r="L58" s="11">
        <f t="shared" si="10"/>
        <v>0.40731345987828665</v>
      </c>
      <c r="M58" s="6">
        <f t="shared" si="11"/>
        <v>0.35668789808917195</v>
      </c>
      <c r="N58" s="6">
        <f t="shared" si="12"/>
        <v>1.1419323785873394</v>
      </c>
      <c r="O58" s="2">
        <f t="shared" si="13"/>
        <v>-55610</v>
      </c>
      <c r="P58">
        <f t="shared" si="14"/>
        <v>-101</v>
      </c>
      <c r="Q58" s="3">
        <f t="shared" si="15"/>
        <v>84.82222474977254</v>
      </c>
    </row>
    <row r="59" spans="1:17" ht="12.75">
      <c r="A59" t="s">
        <v>107</v>
      </c>
      <c r="B59" s="4" t="s">
        <v>87</v>
      </c>
      <c r="C59" s="2">
        <v>1202309</v>
      </c>
      <c r="D59" s="2">
        <v>3028636</v>
      </c>
      <c r="E59" s="5">
        <v>932</v>
      </c>
      <c r="F59" s="5">
        <v>3109</v>
      </c>
      <c r="G59" s="3">
        <f t="shared" si="16"/>
        <v>1290.0311158798283</v>
      </c>
      <c r="H59" s="3">
        <f t="shared" si="17"/>
        <v>974.151174010936</v>
      </c>
      <c r="J59" s="2">
        <f t="shared" si="18"/>
        <v>4230945</v>
      </c>
      <c r="K59">
        <f t="shared" si="19"/>
        <v>4041</v>
      </c>
      <c r="L59" s="11">
        <f t="shared" si="10"/>
        <v>0.3969803568339015</v>
      </c>
      <c r="M59" s="6">
        <f t="shared" si="11"/>
        <v>0.2997748472177549</v>
      </c>
      <c r="N59" s="6">
        <f t="shared" si="12"/>
        <v>1.324261726820386</v>
      </c>
      <c r="O59" s="2">
        <f t="shared" si="13"/>
        <v>-1826327</v>
      </c>
      <c r="P59">
        <f t="shared" si="14"/>
        <v>-2177</v>
      </c>
      <c r="Q59" s="3">
        <f t="shared" si="15"/>
        <v>315.8799418688924</v>
      </c>
    </row>
    <row r="60" spans="1:17" ht="12.75">
      <c r="A60" t="s">
        <v>109</v>
      </c>
      <c r="B60" s="4" t="s">
        <v>16</v>
      </c>
      <c r="C60" s="2">
        <v>2755990</v>
      </c>
      <c r="D60" s="2">
        <v>7251764</v>
      </c>
      <c r="E60" s="5">
        <v>1999</v>
      </c>
      <c r="F60" s="5">
        <v>7637</v>
      </c>
      <c r="G60" s="3">
        <f t="shared" si="16"/>
        <v>1378.6843421710855</v>
      </c>
      <c r="H60" s="3">
        <f t="shared" si="17"/>
        <v>949.5566321854132</v>
      </c>
      <c r="J60" s="2">
        <f t="shared" si="18"/>
        <v>10007754</v>
      </c>
      <c r="K60">
        <f t="shared" si="19"/>
        <v>9636</v>
      </c>
      <c r="L60" s="11">
        <f t="shared" si="10"/>
        <v>0.38004408306723714</v>
      </c>
      <c r="M60" s="6">
        <f t="shared" si="11"/>
        <v>0.26175199685740475</v>
      </c>
      <c r="N60" s="6">
        <f t="shared" si="12"/>
        <v>1.4519242933389145</v>
      </c>
      <c r="O60" s="2">
        <f t="shared" si="13"/>
        <v>-4495774</v>
      </c>
      <c r="P60">
        <f t="shared" si="14"/>
        <v>-5638</v>
      </c>
      <c r="Q60" s="3">
        <f t="shared" si="15"/>
        <v>429.12770998567237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16"/>
        <v>489.05555555555554</v>
      </c>
      <c r="H61" s="3">
        <f t="shared" si="17"/>
        <v>428.2909090909091</v>
      </c>
      <c r="J61" s="2">
        <f t="shared" si="18"/>
        <v>64718</v>
      </c>
      <c r="K61">
        <f t="shared" si="19"/>
        <v>146</v>
      </c>
      <c r="L61" s="11">
        <f t="shared" si="10"/>
        <v>0.37370521310918664</v>
      </c>
      <c r="M61" s="6">
        <f t="shared" si="11"/>
        <v>0.32727272727272727</v>
      </c>
      <c r="N61" s="6">
        <f t="shared" si="12"/>
        <v>1.141877040055848</v>
      </c>
      <c r="O61" s="2">
        <f t="shared" si="13"/>
        <v>-29506</v>
      </c>
      <c r="P61">
        <f t="shared" si="14"/>
        <v>-74</v>
      </c>
      <c r="Q61" s="3">
        <f t="shared" si="15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16"/>
        <v>1850.076923076923</v>
      </c>
      <c r="H62" s="3">
        <f t="shared" si="17"/>
        <v>1744.3170731707316</v>
      </c>
      <c r="J62" s="2">
        <f t="shared" si="18"/>
        <v>95568</v>
      </c>
      <c r="K62">
        <f t="shared" si="19"/>
        <v>54</v>
      </c>
      <c r="L62" s="11">
        <f t="shared" si="10"/>
        <v>0.33629766349259615</v>
      </c>
      <c r="M62" s="6">
        <f t="shared" si="11"/>
        <v>0.3170731707317073</v>
      </c>
      <c r="N62" s="6">
        <f t="shared" si="12"/>
        <v>1.0606310925535725</v>
      </c>
      <c r="O62" s="2">
        <f t="shared" si="13"/>
        <v>-47466</v>
      </c>
      <c r="P62">
        <f t="shared" si="14"/>
        <v>-28</v>
      </c>
      <c r="Q62" s="3">
        <f t="shared" si="15"/>
        <v>105.75984990619145</v>
      </c>
    </row>
    <row r="63" spans="1:17" ht="12.75">
      <c r="A63" t="s">
        <v>113</v>
      </c>
      <c r="B63" s="4" t="s">
        <v>100</v>
      </c>
      <c r="C63" s="2">
        <v>35869</v>
      </c>
      <c r="D63" s="2">
        <v>110563</v>
      </c>
      <c r="E63" s="5">
        <v>75</v>
      </c>
      <c r="F63" s="5">
        <v>86</v>
      </c>
      <c r="G63" s="3">
        <f t="shared" si="16"/>
        <v>478.25333333333333</v>
      </c>
      <c r="H63" s="3">
        <f t="shared" si="17"/>
        <v>1285.6162790697674</v>
      </c>
      <c r="J63" s="2">
        <f t="shared" si="18"/>
        <v>146432</v>
      </c>
      <c r="K63">
        <f t="shared" si="19"/>
        <v>161</v>
      </c>
      <c r="L63" s="11">
        <f t="shared" si="10"/>
        <v>0.32442137062127474</v>
      </c>
      <c r="M63" s="6">
        <f t="shared" si="11"/>
        <v>0.872093023255814</v>
      </c>
      <c r="N63" s="6">
        <f t="shared" si="12"/>
        <v>0.3720031716457284</v>
      </c>
      <c r="O63" s="2">
        <f t="shared" si="13"/>
        <v>-74694</v>
      </c>
      <c r="P63">
        <f t="shared" si="14"/>
        <v>-11</v>
      </c>
      <c r="Q63" s="3">
        <f t="shared" si="15"/>
        <v>-807.3629457364341</v>
      </c>
    </row>
    <row r="64" spans="1:17" ht="12.75">
      <c r="A64" t="s">
        <v>113</v>
      </c>
      <c r="B64" s="4" t="s">
        <v>43</v>
      </c>
      <c r="C64" s="2">
        <v>16609</v>
      </c>
      <c r="D64" s="2">
        <v>53022</v>
      </c>
      <c r="E64" s="5">
        <v>38</v>
      </c>
      <c r="F64" s="5">
        <v>111</v>
      </c>
      <c r="G64" s="3">
        <f t="shared" si="16"/>
        <v>437.07894736842104</v>
      </c>
      <c r="H64" s="3">
        <f t="shared" si="17"/>
        <v>477.6756756756757</v>
      </c>
      <c r="J64" s="2">
        <f t="shared" si="18"/>
        <v>69631</v>
      </c>
      <c r="K64">
        <f t="shared" si="19"/>
        <v>149</v>
      </c>
      <c r="L64" s="11">
        <f t="shared" si="10"/>
        <v>0.313247331296443</v>
      </c>
      <c r="M64" s="6">
        <f t="shared" si="11"/>
        <v>0.34234234234234234</v>
      </c>
      <c r="N64" s="6">
        <f t="shared" si="12"/>
        <v>0.9150119414185571</v>
      </c>
      <c r="O64" s="2">
        <f t="shared" si="13"/>
        <v>-36413</v>
      </c>
      <c r="P64">
        <f t="shared" si="14"/>
        <v>-73</v>
      </c>
      <c r="Q64" s="3">
        <f t="shared" si="15"/>
        <v>-40.59672830725464</v>
      </c>
    </row>
    <row r="65" spans="1:17" ht="12.75">
      <c r="A65" t="s">
        <v>107</v>
      </c>
      <c r="B65" s="4" t="s">
        <v>49</v>
      </c>
      <c r="C65" s="2">
        <v>3600009</v>
      </c>
      <c r="D65" s="2">
        <v>11985475</v>
      </c>
      <c r="E65" s="5">
        <v>1958</v>
      </c>
      <c r="F65" s="5">
        <v>5919</v>
      </c>
      <c r="G65" s="3">
        <f t="shared" si="16"/>
        <v>1838.6154239019409</v>
      </c>
      <c r="H65" s="3">
        <f t="shared" si="17"/>
        <v>2024.9155262713296</v>
      </c>
      <c r="J65" s="2">
        <f t="shared" si="18"/>
        <v>15585484</v>
      </c>
      <c r="K65">
        <f t="shared" si="19"/>
        <v>7877</v>
      </c>
      <c r="L65" s="11">
        <f t="shared" si="10"/>
        <v>0.300364315974127</v>
      </c>
      <c r="M65" s="6">
        <f t="shared" si="11"/>
        <v>0.3307991214732218</v>
      </c>
      <c r="N65" s="6">
        <f t="shared" si="12"/>
        <v>0.9079961114662196</v>
      </c>
      <c r="O65" s="2">
        <f t="shared" si="13"/>
        <v>-8385466</v>
      </c>
      <c r="P65">
        <f t="shared" si="14"/>
        <v>-3961</v>
      </c>
      <c r="Q65" s="3">
        <f t="shared" si="15"/>
        <v>-186.3001023693887</v>
      </c>
    </row>
    <row r="66" spans="1:17" ht="12.75">
      <c r="A66" t="s">
        <v>117</v>
      </c>
      <c r="B66" s="4" t="s">
        <v>28</v>
      </c>
      <c r="C66" s="2">
        <v>32110</v>
      </c>
      <c r="D66" s="2">
        <v>108408</v>
      </c>
      <c r="E66" s="5">
        <v>30</v>
      </c>
      <c r="F66" s="5">
        <v>56</v>
      </c>
      <c r="G66" s="3">
        <f t="shared" si="16"/>
        <v>1070.3333333333333</v>
      </c>
      <c r="H66" s="3">
        <f t="shared" si="17"/>
        <v>1935.857142857143</v>
      </c>
      <c r="J66" s="2">
        <f t="shared" si="18"/>
        <v>140518</v>
      </c>
      <c r="K66">
        <f t="shared" si="19"/>
        <v>86</v>
      </c>
      <c r="L66" s="11">
        <f t="shared" si="10"/>
        <v>0.2961958527045975</v>
      </c>
      <c r="M66" s="6">
        <f t="shared" si="11"/>
        <v>0.5357142857142857</v>
      </c>
      <c r="N66" s="6">
        <f t="shared" si="12"/>
        <v>0.5528989250485818</v>
      </c>
      <c r="O66" s="2">
        <f t="shared" si="13"/>
        <v>-76298</v>
      </c>
      <c r="P66">
        <f t="shared" si="14"/>
        <v>-26</v>
      </c>
      <c r="Q66" s="3">
        <f t="shared" si="15"/>
        <v>-865.5238095238096</v>
      </c>
    </row>
    <row r="67" spans="1:17" ht="12.75">
      <c r="A67" t="s">
        <v>118</v>
      </c>
      <c r="B67" s="4" t="s">
        <v>57</v>
      </c>
      <c r="C67" s="2">
        <v>700</v>
      </c>
      <c r="D67" s="2">
        <v>2645</v>
      </c>
      <c r="E67" s="5">
        <v>1</v>
      </c>
      <c r="F67" s="5">
        <v>7</v>
      </c>
      <c r="G67" s="3">
        <f t="shared" si="16"/>
        <v>700</v>
      </c>
      <c r="H67" s="3">
        <f t="shared" si="17"/>
        <v>377.85714285714283</v>
      </c>
      <c r="J67" s="2">
        <f t="shared" si="18"/>
        <v>3345</v>
      </c>
      <c r="K67">
        <f t="shared" si="19"/>
        <v>8</v>
      </c>
      <c r="L67" s="11">
        <f t="shared" si="10"/>
        <v>0.2646502835538752</v>
      </c>
      <c r="M67" s="6">
        <f t="shared" si="11"/>
        <v>0.14285714285714285</v>
      </c>
      <c r="N67" s="6">
        <f t="shared" si="12"/>
        <v>1.8525519848771268</v>
      </c>
      <c r="O67" s="2">
        <f t="shared" si="13"/>
        <v>-1945</v>
      </c>
      <c r="P67">
        <f t="shared" si="14"/>
        <v>-6</v>
      </c>
      <c r="Q67" s="3">
        <f t="shared" si="15"/>
        <v>322.14285714285717</v>
      </c>
    </row>
    <row r="68" spans="1:17" ht="12.75">
      <c r="A68" t="s">
        <v>110</v>
      </c>
      <c r="B68" s="4" t="s">
        <v>94</v>
      </c>
      <c r="C68" s="2">
        <v>39590</v>
      </c>
      <c r="D68" s="2">
        <v>151945</v>
      </c>
      <c r="E68" s="5">
        <v>56</v>
      </c>
      <c r="F68" s="5">
        <v>210</v>
      </c>
      <c r="G68" s="3">
        <f t="shared" si="16"/>
        <v>706.9642857142857</v>
      </c>
      <c r="H68" s="3">
        <f t="shared" si="17"/>
        <v>723.547619047619</v>
      </c>
      <c r="J68" s="2">
        <f t="shared" si="18"/>
        <v>191535</v>
      </c>
      <c r="K68">
        <f t="shared" si="19"/>
        <v>266</v>
      </c>
      <c r="L68" s="11">
        <f t="shared" si="10"/>
        <v>0.2605548060153345</v>
      </c>
      <c r="M68" s="6">
        <f t="shared" si="11"/>
        <v>0.26666666666666666</v>
      </c>
      <c r="N68" s="6">
        <f t="shared" si="12"/>
        <v>0.9770805225575043</v>
      </c>
      <c r="O68" s="2">
        <f t="shared" si="13"/>
        <v>-112355</v>
      </c>
      <c r="P68">
        <f t="shared" si="14"/>
        <v>-154</v>
      </c>
      <c r="Q68" s="3">
        <f t="shared" si="15"/>
        <v>-16.58333333333337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16"/>
        <v>516.5</v>
      </c>
      <c r="H69" s="3">
        <f t="shared" si="17"/>
        <v>511.80833333333334</v>
      </c>
      <c r="J69" s="2">
        <f t="shared" si="18"/>
        <v>76912</v>
      </c>
      <c r="K69">
        <f t="shared" si="19"/>
        <v>150</v>
      </c>
      <c r="L69" s="11">
        <f aca="true" t="shared" si="20" ref="L69:L94">C69/D69</f>
        <v>0.25229171076412066</v>
      </c>
      <c r="M69" s="6">
        <f aca="true" t="shared" si="21" ref="M69:M94">E69/F69</f>
        <v>0.25</v>
      </c>
      <c r="N69" s="6">
        <f aca="true" t="shared" si="22" ref="N69:N94">G69/H69</f>
        <v>1.0091668430564826</v>
      </c>
      <c r="O69" s="2">
        <f aca="true" t="shared" si="23" ref="O69:O94">C69-D69</f>
        <v>-45922</v>
      </c>
      <c r="P69">
        <f aca="true" t="shared" si="24" ref="P69:P94">E69-F69</f>
        <v>-90</v>
      </c>
      <c r="Q69" s="3">
        <f aca="true" t="shared" si="25" ref="Q69:Q94">G69-H69</f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16"/>
        <v>908.929292929293</v>
      </c>
      <c r="H70" s="3">
        <f t="shared" si="17"/>
        <v>769.4157782515991</v>
      </c>
      <c r="J70" s="2">
        <f t="shared" si="18"/>
        <v>450840</v>
      </c>
      <c r="K70">
        <f t="shared" si="19"/>
        <v>568</v>
      </c>
      <c r="L70" s="11">
        <f t="shared" si="20"/>
        <v>0.2493626266433148</v>
      </c>
      <c r="M70" s="6">
        <f t="shared" si="21"/>
        <v>0.21108742004264391</v>
      </c>
      <c r="N70" s="6">
        <f t="shared" si="22"/>
        <v>1.181323958542572</v>
      </c>
      <c r="O70" s="2">
        <f t="shared" si="23"/>
        <v>-270872</v>
      </c>
      <c r="P70">
        <f t="shared" si="24"/>
        <v>-370</v>
      </c>
      <c r="Q70" s="3">
        <f t="shared" si="25"/>
        <v>139.51351467769382</v>
      </c>
    </row>
    <row r="71" spans="1:17" ht="12.75">
      <c r="A71" t="s">
        <v>117</v>
      </c>
      <c r="B71" s="4" t="s">
        <v>101</v>
      </c>
      <c r="C71" s="2">
        <v>24913294</v>
      </c>
      <c r="D71" s="2">
        <v>110267373</v>
      </c>
      <c r="E71" s="5">
        <v>17694</v>
      </c>
      <c r="F71" s="5">
        <v>67085</v>
      </c>
      <c r="G71" s="3">
        <f t="shared" si="16"/>
        <v>1408.0080253193173</v>
      </c>
      <c r="H71" s="3">
        <f t="shared" si="17"/>
        <v>1643.6964000894388</v>
      </c>
      <c r="J71" s="2">
        <f t="shared" si="18"/>
        <v>135180667</v>
      </c>
      <c r="K71">
        <f t="shared" si="19"/>
        <v>84779</v>
      </c>
      <c r="L71" s="11">
        <f t="shared" si="20"/>
        <v>0.2259353181471005</v>
      </c>
      <c r="M71" s="6">
        <f t="shared" si="21"/>
        <v>0.26375493776552134</v>
      </c>
      <c r="N71" s="6">
        <f t="shared" si="22"/>
        <v>0.8566107617213878</v>
      </c>
      <c r="O71" s="2">
        <f t="shared" si="23"/>
        <v>-85354079</v>
      </c>
      <c r="P71">
        <f t="shared" si="24"/>
        <v>-49391</v>
      </c>
      <c r="Q71" s="3">
        <f t="shared" si="25"/>
        <v>-235.68837477012153</v>
      </c>
    </row>
    <row r="72" spans="1:17" ht="12.75">
      <c r="A72" t="s">
        <v>109</v>
      </c>
      <c r="B72" s="4" t="s">
        <v>15</v>
      </c>
      <c r="C72" s="2">
        <v>1649840</v>
      </c>
      <c r="D72" s="2">
        <v>7428973</v>
      </c>
      <c r="E72" s="5">
        <v>2188</v>
      </c>
      <c r="F72" s="5">
        <v>12712</v>
      </c>
      <c r="G72" s="3">
        <f t="shared" si="16"/>
        <v>754.0402193784278</v>
      </c>
      <c r="H72" s="3">
        <f t="shared" si="17"/>
        <v>584.4063089993707</v>
      </c>
      <c r="J72" s="2">
        <f t="shared" si="18"/>
        <v>9078813</v>
      </c>
      <c r="K72">
        <f t="shared" si="19"/>
        <v>14900</v>
      </c>
      <c r="L72" s="11">
        <f t="shared" si="20"/>
        <v>0.22208184092202246</v>
      </c>
      <c r="M72" s="6">
        <f t="shared" si="21"/>
        <v>0.1721208307111391</v>
      </c>
      <c r="N72" s="6">
        <f t="shared" si="22"/>
        <v>1.2902670757773078</v>
      </c>
      <c r="O72" s="2">
        <f t="shared" si="23"/>
        <v>-5779133</v>
      </c>
      <c r="P72">
        <f t="shared" si="24"/>
        <v>-10524</v>
      </c>
      <c r="Q72" s="3">
        <f t="shared" si="25"/>
        <v>169.63391037905706</v>
      </c>
    </row>
    <row r="73" spans="1:17" ht="12.75">
      <c r="A73" t="s">
        <v>112</v>
      </c>
      <c r="B73" s="4" t="s">
        <v>98</v>
      </c>
      <c r="C73" s="2">
        <v>24805</v>
      </c>
      <c r="D73" s="2">
        <v>133933</v>
      </c>
      <c r="E73" s="5">
        <v>23</v>
      </c>
      <c r="F73" s="5">
        <v>200</v>
      </c>
      <c r="G73" s="3">
        <f t="shared" si="16"/>
        <v>1078.4782608695652</v>
      </c>
      <c r="H73" s="3">
        <f t="shared" si="17"/>
        <v>669.665</v>
      </c>
      <c r="J73" s="2">
        <f t="shared" si="18"/>
        <v>158738</v>
      </c>
      <c r="K73">
        <f t="shared" si="19"/>
        <v>223</v>
      </c>
      <c r="L73" s="11">
        <f t="shared" si="20"/>
        <v>0.18520454256979235</v>
      </c>
      <c r="M73" s="6">
        <f t="shared" si="21"/>
        <v>0.115</v>
      </c>
      <c r="N73" s="6">
        <f t="shared" si="22"/>
        <v>1.6104742832155858</v>
      </c>
      <c r="O73" s="2">
        <f t="shared" si="23"/>
        <v>-109128</v>
      </c>
      <c r="P73">
        <f t="shared" si="24"/>
        <v>-177</v>
      </c>
      <c r="Q73" s="3">
        <f t="shared" si="25"/>
        <v>408.8132608695653</v>
      </c>
    </row>
    <row r="74" spans="1:17" ht="12.75">
      <c r="A74" t="s">
        <v>112</v>
      </c>
      <c r="B74" s="4" t="s">
        <v>93</v>
      </c>
      <c r="C74" s="2">
        <v>75078</v>
      </c>
      <c r="D74" s="2">
        <v>467374</v>
      </c>
      <c r="E74" s="5">
        <v>93</v>
      </c>
      <c r="F74" s="5">
        <v>570</v>
      </c>
      <c r="G74" s="3">
        <f t="shared" si="16"/>
        <v>807.2903225806451</v>
      </c>
      <c r="H74" s="3">
        <f t="shared" si="17"/>
        <v>819.9543859649123</v>
      </c>
      <c r="J74" s="2">
        <f t="shared" si="18"/>
        <v>542452</v>
      </c>
      <c r="K74">
        <f t="shared" si="19"/>
        <v>663</v>
      </c>
      <c r="L74" s="11">
        <f t="shared" si="20"/>
        <v>0.1606379473398178</v>
      </c>
      <c r="M74" s="6">
        <f t="shared" si="21"/>
        <v>0.1631578947368421</v>
      </c>
      <c r="N74" s="6">
        <f t="shared" si="22"/>
        <v>0.9845551611150123</v>
      </c>
      <c r="O74" s="2">
        <f t="shared" si="23"/>
        <v>-392296</v>
      </c>
      <c r="P74">
        <f t="shared" si="24"/>
        <v>-477</v>
      </c>
      <c r="Q74" s="3">
        <f t="shared" si="25"/>
        <v>-12.664063384267138</v>
      </c>
    </row>
    <row r="75" spans="1:17" ht="12.75">
      <c r="A75" t="s">
        <v>107</v>
      </c>
      <c r="B75" s="4" t="s">
        <v>97</v>
      </c>
      <c r="C75" s="2">
        <v>78645</v>
      </c>
      <c r="D75" s="2">
        <v>511551</v>
      </c>
      <c r="E75">
        <v>77</v>
      </c>
      <c r="F75" s="5">
        <v>656</v>
      </c>
      <c r="G75" s="3">
        <f t="shared" si="16"/>
        <v>1021.3636363636364</v>
      </c>
      <c r="H75" s="3">
        <f t="shared" si="17"/>
        <v>779.8033536585366</v>
      </c>
      <c r="J75" s="2">
        <f t="shared" si="18"/>
        <v>590196</v>
      </c>
      <c r="K75">
        <f t="shared" si="19"/>
        <v>733</v>
      </c>
      <c r="L75" s="11">
        <f t="shared" si="20"/>
        <v>0.15373833694001185</v>
      </c>
      <c r="M75" s="6">
        <f t="shared" si="21"/>
        <v>0.1173780487804878</v>
      </c>
      <c r="N75" s="6">
        <f t="shared" si="22"/>
        <v>1.3097707666577632</v>
      </c>
      <c r="O75" s="2">
        <f t="shared" si="23"/>
        <v>-432906</v>
      </c>
      <c r="P75">
        <f t="shared" si="24"/>
        <v>-579</v>
      </c>
      <c r="Q75" s="3">
        <f t="shared" si="25"/>
        <v>241.56028270509978</v>
      </c>
    </row>
    <row r="76" spans="1:17" ht="12.75">
      <c r="A76" t="s">
        <v>112</v>
      </c>
      <c r="B76" s="4" t="s">
        <v>92</v>
      </c>
      <c r="C76" s="2">
        <v>14990</v>
      </c>
      <c r="D76" s="2">
        <v>103406</v>
      </c>
      <c r="E76" s="5">
        <v>20</v>
      </c>
      <c r="F76" s="5">
        <v>125</v>
      </c>
      <c r="G76" s="3">
        <f t="shared" si="16"/>
        <v>749.5</v>
      </c>
      <c r="H76" s="3">
        <f t="shared" si="17"/>
        <v>827.248</v>
      </c>
      <c r="J76" s="2">
        <f t="shared" si="18"/>
        <v>118396</v>
      </c>
      <c r="K76">
        <f t="shared" si="19"/>
        <v>145</v>
      </c>
      <c r="L76" s="11">
        <f t="shared" si="20"/>
        <v>0.14496257470552967</v>
      </c>
      <c r="M76" s="6">
        <f t="shared" si="21"/>
        <v>0.16</v>
      </c>
      <c r="N76" s="6">
        <f t="shared" si="22"/>
        <v>0.9060160919095603</v>
      </c>
      <c r="O76" s="2">
        <f t="shared" si="23"/>
        <v>-88416</v>
      </c>
      <c r="P76">
        <f t="shared" si="24"/>
        <v>-105</v>
      </c>
      <c r="Q76" s="3">
        <f t="shared" si="25"/>
        <v>-77.74800000000005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16"/>
        <v>841.698245614035</v>
      </c>
      <c r="H77" s="3">
        <f t="shared" si="17"/>
        <v>770.8069787985866</v>
      </c>
      <c r="J77" s="2">
        <f t="shared" si="18"/>
        <v>1984991</v>
      </c>
      <c r="K77">
        <f t="shared" si="19"/>
        <v>2549</v>
      </c>
      <c r="L77" s="11">
        <f t="shared" si="20"/>
        <v>0.13746091213891182</v>
      </c>
      <c r="M77" s="6">
        <f t="shared" si="21"/>
        <v>0.12588339222614842</v>
      </c>
      <c r="N77" s="6">
        <f t="shared" si="22"/>
        <v>1.091970193271917</v>
      </c>
      <c r="O77" s="2">
        <f t="shared" si="23"/>
        <v>-1505223</v>
      </c>
      <c r="P77">
        <f t="shared" si="24"/>
        <v>-1979</v>
      </c>
      <c r="Q77" s="3">
        <f t="shared" si="25"/>
        <v>70.89126681544849</v>
      </c>
    </row>
    <row r="78" spans="1:17" ht="12.75">
      <c r="A78" t="s">
        <v>110</v>
      </c>
      <c r="B78" s="4" t="s">
        <v>42</v>
      </c>
      <c r="C78" s="2">
        <v>563709</v>
      </c>
      <c r="D78" s="2">
        <v>4668610</v>
      </c>
      <c r="E78" s="5">
        <v>531</v>
      </c>
      <c r="F78" s="5">
        <v>4081</v>
      </c>
      <c r="G78" s="3">
        <f t="shared" si="16"/>
        <v>1061.5988700564972</v>
      </c>
      <c r="H78" s="3">
        <f t="shared" si="17"/>
        <v>1143.9867679490321</v>
      </c>
      <c r="J78" s="2">
        <f t="shared" si="18"/>
        <v>5232319</v>
      </c>
      <c r="K78">
        <f t="shared" si="19"/>
        <v>4612</v>
      </c>
      <c r="L78" s="11">
        <f t="shared" si="20"/>
        <v>0.12074450425287184</v>
      </c>
      <c r="M78" s="6">
        <f t="shared" si="21"/>
        <v>0.1301151678510169</v>
      </c>
      <c r="N78" s="6">
        <f t="shared" si="22"/>
        <v>0.9279817737400564</v>
      </c>
      <c r="O78" s="2">
        <f t="shared" si="23"/>
        <v>-4104901</v>
      </c>
      <c r="P78">
        <f t="shared" si="24"/>
        <v>-3550</v>
      </c>
      <c r="Q78" s="3">
        <f t="shared" si="25"/>
        <v>-82.38789789253497</v>
      </c>
    </row>
    <row r="79" spans="1:17" ht="12.75">
      <c r="A79" t="s">
        <v>112</v>
      </c>
      <c r="B79" s="4" t="s">
        <v>46</v>
      </c>
      <c r="C79" s="2">
        <v>79670</v>
      </c>
      <c r="D79" s="2">
        <v>671534</v>
      </c>
      <c r="E79" s="5">
        <v>82</v>
      </c>
      <c r="F79" s="5">
        <v>1018</v>
      </c>
      <c r="G79" s="3">
        <f t="shared" si="16"/>
        <v>971.5853658536586</v>
      </c>
      <c r="H79" s="3">
        <f t="shared" si="17"/>
        <v>659.6601178781925</v>
      </c>
      <c r="J79" s="2">
        <f t="shared" si="18"/>
        <v>751204</v>
      </c>
      <c r="K79">
        <f t="shared" si="19"/>
        <v>1100</v>
      </c>
      <c r="L79" s="11">
        <f t="shared" si="20"/>
        <v>0.11863881798985607</v>
      </c>
      <c r="M79" s="6">
        <f t="shared" si="21"/>
        <v>0.08055009823182711</v>
      </c>
      <c r="N79" s="6">
        <f t="shared" si="22"/>
        <v>1.4728575208984571</v>
      </c>
      <c r="O79" s="2">
        <f t="shared" si="23"/>
        <v>-591864</v>
      </c>
      <c r="P79">
        <f t="shared" si="24"/>
        <v>-936</v>
      </c>
      <c r="Q79" s="3">
        <f t="shared" si="25"/>
        <v>311.92524797546605</v>
      </c>
    </row>
    <row r="80" spans="1:17" ht="12.75">
      <c r="A80" t="s">
        <v>114</v>
      </c>
      <c r="B80" s="4" t="s">
        <v>89</v>
      </c>
      <c r="C80" s="2">
        <v>129324</v>
      </c>
      <c r="D80" s="2">
        <v>1106722</v>
      </c>
      <c r="E80" s="5">
        <v>168</v>
      </c>
      <c r="F80" s="5">
        <v>1169</v>
      </c>
      <c r="G80" s="3">
        <f t="shared" si="16"/>
        <v>769.7857142857143</v>
      </c>
      <c r="H80" s="3">
        <f t="shared" si="17"/>
        <v>946.7254063301967</v>
      </c>
      <c r="J80" s="2">
        <f t="shared" si="18"/>
        <v>1236046</v>
      </c>
      <c r="K80">
        <f t="shared" si="19"/>
        <v>1337</v>
      </c>
      <c r="L80" s="11">
        <f t="shared" si="20"/>
        <v>0.11685319348490407</v>
      </c>
      <c r="M80" s="6">
        <f t="shared" si="21"/>
        <v>0.1437125748502994</v>
      </c>
      <c r="N80" s="6">
        <f t="shared" si="22"/>
        <v>0.8131034713324575</v>
      </c>
      <c r="O80" s="2">
        <f t="shared" si="23"/>
        <v>-977398</v>
      </c>
      <c r="P80">
        <f t="shared" si="24"/>
        <v>-1001</v>
      </c>
      <c r="Q80" s="3">
        <f t="shared" si="25"/>
        <v>-176.9396920444824</v>
      </c>
    </row>
    <row r="81" spans="1:17" ht="12.75">
      <c r="A81" t="s">
        <v>110</v>
      </c>
      <c r="B81" s="4" t="s">
        <v>41</v>
      </c>
      <c r="C81" s="2">
        <v>115173</v>
      </c>
      <c r="D81" s="2">
        <v>1106269</v>
      </c>
      <c r="E81" s="5">
        <v>152</v>
      </c>
      <c r="F81" s="5">
        <v>1273</v>
      </c>
      <c r="G81" s="3">
        <f t="shared" si="16"/>
        <v>757.7171052631579</v>
      </c>
      <c r="H81" s="3">
        <f t="shared" si="17"/>
        <v>869.0251374705421</v>
      </c>
      <c r="J81" s="2">
        <f t="shared" si="18"/>
        <v>1221442</v>
      </c>
      <c r="K81">
        <f t="shared" si="19"/>
        <v>1425</v>
      </c>
      <c r="L81" s="11">
        <f t="shared" si="20"/>
        <v>0.10410939834705664</v>
      </c>
      <c r="M81" s="6">
        <f t="shared" si="21"/>
        <v>0.11940298507462686</v>
      </c>
      <c r="N81" s="6">
        <f t="shared" si="22"/>
        <v>0.8719162111565993</v>
      </c>
      <c r="O81" s="2">
        <f t="shared" si="23"/>
        <v>-991096</v>
      </c>
      <c r="P81">
        <f t="shared" si="24"/>
        <v>-1121</v>
      </c>
      <c r="Q81" s="3">
        <f t="shared" si="25"/>
        <v>-111.30803220738414</v>
      </c>
    </row>
    <row r="82" spans="1:17" ht="12.75">
      <c r="A82" t="s">
        <v>114</v>
      </c>
      <c r="B82" s="4" t="s">
        <v>95</v>
      </c>
      <c r="C82" s="2">
        <v>12281</v>
      </c>
      <c r="D82" s="2">
        <v>121782</v>
      </c>
      <c r="E82" s="5">
        <v>6</v>
      </c>
      <c r="F82" s="5">
        <v>174</v>
      </c>
      <c r="G82" s="3">
        <f t="shared" si="16"/>
        <v>2046.8333333333333</v>
      </c>
      <c r="H82" s="3">
        <f t="shared" si="17"/>
        <v>699.8965517241379</v>
      </c>
      <c r="J82" s="2">
        <f t="shared" si="18"/>
        <v>134063</v>
      </c>
      <c r="K82">
        <f t="shared" si="19"/>
        <v>180</v>
      </c>
      <c r="L82" s="11">
        <f t="shared" si="20"/>
        <v>0.10084413131661493</v>
      </c>
      <c r="M82" s="6">
        <f t="shared" si="21"/>
        <v>0.034482758620689655</v>
      </c>
      <c r="N82" s="6">
        <f t="shared" si="22"/>
        <v>2.9244798081818333</v>
      </c>
      <c r="O82" s="2">
        <f t="shared" si="23"/>
        <v>-109501</v>
      </c>
      <c r="P82">
        <f t="shared" si="24"/>
        <v>-168</v>
      </c>
      <c r="Q82" s="3">
        <f t="shared" si="25"/>
        <v>1346.9367816091954</v>
      </c>
    </row>
    <row r="83" spans="1:17" ht="12.75">
      <c r="A83" t="s">
        <v>118</v>
      </c>
      <c r="B83" s="4" t="s">
        <v>29</v>
      </c>
      <c r="C83" s="2">
        <v>3193</v>
      </c>
      <c r="D83" s="2">
        <v>32861</v>
      </c>
      <c r="E83" s="5">
        <v>5</v>
      </c>
      <c r="F83" s="5">
        <v>70</v>
      </c>
      <c r="G83" s="3">
        <f t="shared" si="16"/>
        <v>638.6</v>
      </c>
      <c r="H83" s="3">
        <f t="shared" si="17"/>
        <v>469.4428571428571</v>
      </c>
      <c r="J83" s="2">
        <f t="shared" si="18"/>
        <v>36054</v>
      </c>
      <c r="K83">
        <f t="shared" si="19"/>
        <v>75</v>
      </c>
      <c r="L83" s="11">
        <f t="shared" si="20"/>
        <v>0.09716685432579654</v>
      </c>
      <c r="M83" s="6">
        <f t="shared" si="21"/>
        <v>0.07142857142857142</v>
      </c>
      <c r="N83" s="6">
        <f t="shared" si="22"/>
        <v>1.3603359605611516</v>
      </c>
      <c r="O83" s="2">
        <f t="shared" si="23"/>
        <v>-29668</v>
      </c>
      <c r="P83">
        <f t="shared" si="24"/>
        <v>-65</v>
      </c>
      <c r="Q83" s="3">
        <f t="shared" si="25"/>
        <v>169.1571428571429</v>
      </c>
    </row>
    <row r="84" spans="1:17" ht="12.75">
      <c r="A84" t="s">
        <v>115</v>
      </c>
      <c r="B84" s="4" t="s">
        <v>76</v>
      </c>
      <c r="C84" s="2">
        <v>62232</v>
      </c>
      <c r="D84" s="2">
        <v>647205</v>
      </c>
      <c r="E84" s="5">
        <v>74</v>
      </c>
      <c r="F84" s="5">
        <v>704</v>
      </c>
      <c r="G84" s="3">
        <f t="shared" si="16"/>
        <v>840.972972972973</v>
      </c>
      <c r="H84" s="3">
        <f t="shared" si="17"/>
        <v>919.3252840909091</v>
      </c>
      <c r="J84" s="2">
        <f t="shared" si="18"/>
        <v>709437</v>
      </c>
      <c r="K84">
        <f t="shared" si="19"/>
        <v>778</v>
      </c>
      <c r="L84" s="11">
        <f t="shared" si="20"/>
        <v>0.09615500498296521</v>
      </c>
      <c r="M84" s="6">
        <f t="shared" si="21"/>
        <v>0.10511363636363637</v>
      </c>
      <c r="N84" s="6">
        <f t="shared" si="22"/>
        <v>0.9147719392973988</v>
      </c>
      <c r="O84" s="2">
        <f t="shared" si="23"/>
        <v>-584973</v>
      </c>
      <c r="P84">
        <f t="shared" si="24"/>
        <v>-630</v>
      </c>
      <c r="Q84" s="3">
        <f t="shared" si="25"/>
        <v>-78.3523111179361</v>
      </c>
    </row>
    <row r="85" spans="1:17" ht="12.75">
      <c r="A85" t="s">
        <v>115</v>
      </c>
      <c r="B85" s="4" t="s">
        <v>77</v>
      </c>
      <c r="C85" s="2">
        <v>227411</v>
      </c>
      <c r="D85" s="2">
        <v>2419132</v>
      </c>
      <c r="E85" s="5">
        <v>209</v>
      </c>
      <c r="F85" s="5">
        <v>3061</v>
      </c>
      <c r="G85" s="3">
        <f t="shared" si="16"/>
        <v>1088.090909090909</v>
      </c>
      <c r="H85" s="3">
        <f t="shared" si="17"/>
        <v>790.3077425677883</v>
      </c>
      <c r="J85" s="2">
        <f t="shared" si="18"/>
        <v>2646543</v>
      </c>
      <c r="K85">
        <f t="shared" si="19"/>
        <v>3270</v>
      </c>
      <c r="L85" s="11">
        <f t="shared" si="20"/>
        <v>0.09400520517276445</v>
      </c>
      <c r="M85" s="6">
        <f t="shared" si="21"/>
        <v>0.06827834041163018</v>
      </c>
      <c r="N85" s="6">
        <f t="shared" si="22"/>
        <v>1.3767939379609184</v>
      </c>
      <c r="O85" s="2">
        <f t="shared" si="23"/>
        <v>-2191721</v>
      </c>
      <c r="P85">
        <f t="shared" si="24"/>
        <v>-2852</v>
      </c>
      <c r="Q85" s="3">
        <f t="shared" si="25"/>
        <v>297.7831665231207</v>
      </c>
    </row>
    <row r="86" spans="1:17" ht="12.75">
      <c r="A86" t="s">
        <v>114</v>
      </c>
      <c r="B86" s="4" t="s">
        <v>33</v>
      </c>
      <c r="C86" s="2">
        <v>40461</v>
      </c>
      <c r="D86" s="2">
        <v>453100</v>
      </c>
      <c r="E86" s="5">
        <v>47</v>
      </c>
      <c r="F86" s="5">
        <v>521</v>
      </c>
      <c r="G86" s="3">
        <f t="shared" si="16"/>
        <v>860.8723404255319</v>
      </c>
      <c r="H86" s="3">
        <f t="shared" si="17"/>
        <v>869.6737044145873</v>
      </c>
      <c r="J86" s="2">
        <f t="shared" si="18"/>
        <v>493561</v>
      </c>
      <c r="K86">
        <f t="shared" si="19"/>
        <v>568</v>
      </c>
      <c r="L86" s="11">
        <f t="shared" si="20"/>
        <v>0.08929816817479586</v>
      </c>
      <c r="M86" s="6">
        <f t="shared" si="21"/>
        <v>0.09021113243761997</v>
      </c>
      <c r="N86" s="6">
        <f t="shared" si="22"/>
        <v>0.989879694022737</v>
      </c>
      <c r="O86" s="2">
        <f t="shared" si="23"/>
        <v>-412639</v>
      </c>
      <c r="P86">
        <f t="shared" si="24"/>
        <v>-474</v>
      </c>
      <c r="Q86" s="3">
        <f t="shared" si="25"/>
        <v>-8.801363989055403</v>
      </c>
    </row>
    <row r="87" spans="1:17" ht="12.75">
      <c r="A87" t="s">
        <v>114</v>
      </c>
      <c r="B87" s="4" t="s">
        <v>64</v>
      </c>
      <c r="C87" s="2">
        <v>586734</v>
      </c>
      <c r="D87" s="2">
        <v>7222729</v>
      </c>
      <c r="E87" s="5">
        <v>542</v>
      </c>
      <c r="F87" s="5">
        <v>6701</v>
      </c>
      <c r="G87" s="3">
        <f t="shared" si="16"/>
        <v>1082.5350553505534</v>
      </c>
      <c r="H87" s="3">
        <f t="shared" si="17"/>
        <v>1077.8583793463663</v>
      </c>
      <c r="J87" s="2">
        <f t="shared" si="18"/>
        <v>7809463</v>
      </c>
      <c r="K87">
        <f t="shared" si="19"/>
        <v>7243</v>
      </c>
      <c r="L87" s="11">
        <f t="shared" si="20"/>
        <v>0.08123439215288293</v>
      </c>
      <c r="M87" s="6">
        <f t="shared" si="21"/>
        <v>0.08088345023130876</v>
      </c>
      <c r="N87" s="6">
        <f t="shared" si="22"/>
        <v>1.0043388594399787</v>
      </c>
      <c r="O87" s="2">
        <f t="shared" si="23"/>
        <v>-6635995</v>
      </c>
      <c r="P87">
        <f t="shared" si="24"/>
        <v>-6159</v>
      </c>
      <c r="Q87" s="3">
        <f t="shared" si="25"/>
        <v>4.676676004187129</v>
      </c>
    </row>
    <row r="88" spans="1:17" ht="12.75">
      <c r="A88" t="s">
        <v>114</v>
      </c>
      <c r="B88" s="4" t="s">
        <v>47</v>
      </c>
      <c r="C88" s="2">
        <v>16997</v>
      </c>
      <c r="D88" s="2">
        <v>220363</v>
      </c>
      <c r="E88" s="5">
        <v>23</v>
      </c>
      <c r="F88" s="5">
        <v>212</v>
      </c>
      <c r="G88" s="3">
        <f t="shared" si="16"/>
        <v>739</v>
      </c>
      <c r="H88" s="3">
        <f t="shared" si="17"/>
        <v>1039.448113207547</v>
      </c>
      <c r="J88" s="2">
        <f t="shared" si="18"/>
        <v>237360</v>
      </c>
      <c r="K88">
        <f t="shared" si="19"/>
        <v>235</v>
      </c>
      <c r="L88" s="11">
        <f t="shared" si="20"/>
        <v>0.07713182340048012</v>
      </c>
      <c r="M88" s="6">
        <f t="shared" si="21"/>
        <v>0.10849056603773585</v>
      </c>
      <c r="N88" s="6">
        <f t="shared" si="22"/>
        <v>0.7109541983000777</v>
      </c>
      <c r="O88" s="2">
        <f t="shared" si="23"/>
        <v>-203366</v>
      </c>
      <c r="P88">
        <f t="shared" si="24"/>
        <v>-189</v>
      </c>
      <c r="Q88" s="3">
        <f t="shared" si="25"/>
        <v>-300.44811320754707</v>
      </c>
    </row>
    <row r="89" spans="1:17" ht="12.75">
      <c r="A89" t="s">
        <v>109</v>
      </c>
      <c r="B89" s="4" t="s">
        <v>26</v>
      </c>
      <c r="C89" s="2">
        <v>947808</v>
      </c>
      <c r="D89" s="2">
        <v>13150754</v>
      </c>
      <c r="E89" s="5">
        <v>1139</v>
      </c>
      <c r="F89" s="5">
        <v>16000</v>
      </c>
      <c r="G89" s="3">
        <f t="shared" si="16"/>
        <v>832.1404741000878</v>
      </c>
      <c r="H89" s="3">
        <f t="shared" si="17"/>
        <v>821.922125</v>
      </c>
      <c r="J89" s="2">
        <f t="shared" si="18"/>
        <v>14098562</v>
      </c>
      <c r="K89">
        <f t="shared" si="19"/>
        <v>17139</v>
      </c>
      <c r="L89" s="11">
        <f t="shared" si="20"/>
        <v>0.0720725214691112</v>
      </c>
      <c r="M89" s="6">
        <f t="shared" si="21"/>
        <v>0.0711875</v>
      </c>
      <c r="N89" s="6">
        <f t="shared" si="22"/>
        <v>1.0124322594431774</v>
      </c>
      <c r="O89" s="2">
        <f t="shared" si="23"/>
        <v>-12202946</v>
      </c>
      <c r="P89">
        <f t="shared" si="24"/>
        <v>-14861</v>
      </c>
      <c r="Q89" s="3">
        <f t="shared" si="25"/>
        <v>10.218349100087721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16"/>
        <v>576.0833333333334</v>
      </c>
      <c r="H90" s="3">
        <f t="shared" si="17"/>
        <v>536.277245508982</v>
      </c>
      <c r="J90" s="2">
        <f t="shared" si="18"/>
        <v>950887</v>
      </c>
      <c r="K90">
        <f t="shared" si="19"/>
        <v>1766</v>
      </c>
      <c r="L90" s="11">
        <f t="shared" si="20"/>
        <v>0.06175195375526333</v>
      </c>
      <c r="M90" s="6">
        <f t="shared" si="21"/>
        <v>0.05748502994011976</v>
      </c>
      <c r="N90" s="6">
        <f t="shared" si="22"/>
        <v>1.0742266955342685</v>
      </c>
      <c r="O90" s="2">
        <f t="shared" si="23"/>
        <v>-840279</v>
      </c>
      <c r="P90">
        <f t="shared" si="24"/>
        <v>-1574</v>
      </c>
      <c r="Q90" s="3">
        <f t="shared" si="25"/>
        <v>39.80608782435138</v>
      </c>
    </row>
    <row r="91" spans="1:17" ht="12.75">
      <c r="A91" t="s">
        <v>115</v>
      </c>
      <c r="B91" s="4" t="s">
        <v>59</v>
      </c>
      <c r="C91" s="2">
        <v>88977</v>
      </c>
      <c r="D91" s="2">
        <v>1506912</v>
      </c>
      <c r="E91" s="5">
        <v>109</v>
      </c>
      <c r="F91" s="5">
        <v>2279</v>
      </c>
      <c r="G91" s="3">
        <f t="shared" si="16"/>
        <v>816.302752293578</v>
      </c>
      <c r="H91" s="3">
        <f t="shared" si="17"/>
        <v>661.2163229486617</v>
      </c>
      <c r="J91" s="2">
        <f t="shared" si="18"/>
        <v>1595889</v>
      </c>
      <c r="K91">
        <f t="shared" si="19"/>
        <v>2388</v>
      </c>
      <c r="L91" s="11">
        <f t="shared" si="20"/>
        <v>0.05904591641714978</v>
      </c>
      <c r="M91" s="6">
        <f t="shared" si="21"/>
        <v>0.04782799473453269</v>
      </c>
      <c r="N91" s="6">
        <f t="shared" si="22"/>
        <v>1.2345471882081132</v>
      </c>
      <c r="O91" s="2">
        <f t="shared" si="23"/>
        <v>-1417935</v>
      </c>
      <c r="P91">
        <f t="shared" si="24"/>
        <v>-2170</v>
      </c>
      <c r="Q91" s="3">
        <f t="shared" si="25"/>
        <v>155.08642934491627</v>
      </c>
    </row>
    <row r="92" spans="1:17" ht="12.75">
      <c r="A92" t="s">
        <v>118</v>
      </c>
      <c r="B92" s="4" t="s">
        <v>56</v>
      </c>
      <c r="C92" s="2">
        <v>18835</v>
      </c>
      <c r="D92" s="2">
        <v>354419</v>
      </c>
      <c r="E92" s="5">
        <v>26</v>
      </c>
      <c r="F92" s="5">
        <v>321</v>
      </c>
      <c r="G92" s="3">
        <f t="shared" si="16"/>
        <v>724.4230769230769</v>
      </c>
      <c r="H92" s="3">
        <f t="shared" si="17"/>
        <v>1104.1090342679129</v>
      </c>
      <c r="J92" s="2">
        <f t="shared" si="18"/>
        <v>373254</v>
      </c>
      <c r="K92">
        <f t="shared" si="19"/>
        <v>347</v>
      </c>
      <c r="L92" s="11">
        <f t="shared" si="20"/>
        <v>0.05314331342281311</v>
      </c>
      <c r="M92" s="6">
        <f t="shared" si="21"/>
        <v>0.08099688473520249</v>
      </c>
      <c r="N92" s="6">
        <f t="shared" si="22"/>
        <v>0.6561155234124233</v>
      </c>
      <c r="O92" s="2">
        <f t="shared" si="23"/>
        <v>-335584</v>
      </c>
      <c r="P92">
        <f t="shared" si="24"/>
        <v>-295</v>
      </c>
      <c r="Q92" s="3">
        <f t="shared" si="25"/>
        <v>-379.68595734483597</v>
      </c>
    </row>
    <row r="93" spans="1:17" ht="12.75">
      <c r="A93" t="s">
        <v>110</v>
      </c>
      <c r="B93" s="4" t="s">
        <v>34</v>
      </c>
      <c r="C93" s="2">
        <v>61337</v>
      </c>
      <c r="D93" s="2">
        <v>1412357</v>
      </c>
      <c r="E93" s="5">
        <v>55</v>
      </c>
      <c r="F93" s="5">
        <v>958</v>
      </c>
      <c r="G93" s="3">
        <f t="shared" si="16"/>
        <v>1115.2181818181818</v>
      </c>
      <c r="H93" s="3">
        <f t="shared" si="17"/>
        <v>1474.276617954071</v>
      </c>
      <c r="J93" s="2">
        <f t="shared" si="18"/>
        <v>1473694</v>
      </c>
      <c r="K93">
        <f t="shared" si="19"/>
        <v>1013</v>
      </c>
      <c r="L93" s="11">
        <f t="shared" si="20"/>
        <v>0.04342882146652723</v>
      </c>
      <c r="M93" s="6">
        <f t="shared" si="21"/>
        <v>0.05741127348643006</v>
      </c>
      <c r="N93" s="6">
        <f t="shared" si="22"/>
        <v>0.7564511084533289</v>
      </c>
      <c r="O93" s="2">
        <f t="shared" si="23"/>
        <v>-1351020</v>
      </c>
      <c r="P93">
        <f t="shared" si="24"/>
        <v>-903</v>
      </c>
      <c r="Q93" s="3">
        <f t="shared" si="25"/>
        <v>-359.0584361358892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16"/>
        <v>512.5</v>
      </c>
      <c r="H94" s="3">
        <f t="shared" si="17"/>
        <v>808.5523255813954</v>
      </c>
      <c r="J94" s="2">
        <f t="shared" si="18"/>
        <v>141121</v>
      </c>
      <c r="K94">
        <f t="shared" si="19"/>
        <v>176</v>
      </c>
      <c r="L94" s="11">
        <f t="shared" si="20"/>
        <v>0.014740672030833171</v>
      </c>
      <c r="M94" s="6">
        <f t="shared" si="21"/>
        <v>0.023255813953488372</v>
      </c>
      <c r="N94" s="6">
        <f t="shared" si="22"/>
        <v>0.6338488973258264</v>
      </c>
      <c r="O94" s="2">
        <f t="shared" si="23"/>
        <v>-137021</v>
      </c>
      <c r="P94">
        <f t="shared" si="24"/>
        <v>-168</v>
      </c>
      <c r="Q94" s="3">
        <f t="shared" si="25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111</v>
      </c>
      <c r="B5" s="4" t="s">
        <v>86</v>
      </c>
      <c r="C5" s="2">
        <v>1129981</v>
      </c>
      <c r="D5" s="2">
        <v>298537</v>
      </c>
      <c r="E5" s="5">
        <v>1031</v>
      </c>
      <c r="F5" s="5">
        <v>234</v>
      </c>
      <c r="G5" s="3">
        <f aca="true" t="shared" si="0" ref="G5:G48">C5/E5</f>
        <v>1096.0048496605239</v>
      </c>
      <c r="H5" s="3">
        <f aca="true" t="shared" si="1" ref="H5:H48">D5/F5</f>
        <v>1275.7991452991453</v>
      </c>
      <c r="J5" s="2">
        <f aca="true" t="shared" si="2" ref="J5:J48">SUM(C5:D5)</f>
        <v>1428518</v>
      </c>
      <c r="K5">
        <f aca="true" t="shared" si="3" ref="K5:K48">SUM(E5:F5)</f>
        <v>1265</v>
      </c>
      <c r="L5" s="13">
        <f aca="true" t="shared" si="4" ref="L5:L36">C5/D5</f>
        <v>3.7850618181330957</v>
      </c>
      <c r="M5" s="11">
        <f aca="true" t="shared" si="5" ref="M5:M36">E5/F5</f>
        <v>4.405982905982906</v>
      </c>
      <c r="N5" s="6">
        <f aca="true" t="shared" si="6" ref="N5:N36">G5/H5</f>
        <v>0.8590731963561052</v>
      </c>
      <c r="O5" s="2">
        <f aca="true" t="shared" si="7" ref="O5:O36">C5-D5</f>
        <v>831444</v>
      </c>
      <c r="P5">
        <f aca="true" t="shared" si="8" ref="P5:P36">E5-F5</f>
        <v>797</v>
      </c>
      <c r="Q5" s="3">
        <f aca="true" t="shared" si="9" ref="Q5:Q36">G5-H5</f>
        <v>-179.7942956386214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11">
        <f t="shared" si="5"/>
        <v>3.5833333333333335</v>
      </c>
      <c r="N6" s="6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115</v>
      </c>
      <c r="B7" s="4" t="s">
        <v>85</v>
      </c>
      <c r="C7" s="2">
        <v>266586</v>
      </c>
      <c r="D7" s="2">
        <v>90531</v>
      </c>
      <c r="E7" s="5">
        <v>275</v>
      </c>
      <c r="F7" s="5">
        <v>88</v>
      </c>
      <c r="G7" s="3">
        <f t="shared" si="0"/>
        <v>969.4036363636363</v>
      </c>
      <c r="H7" s="3">
        <f t="shared" si="1"/>
        <v>1028.7613636363637</v>
      </c>
      <c r="J7" s="2">
        <f t="shared" si="2"/>
        <v>357117</v>
      </c>
      <c r="K7">
        <f t="shared" si="3"/>
        <v>363</v>
      </c>
      <c r="L7" s="13">
        <f t="shared" si="4"/>
        <v>2.944692978095901</v>
      </c>
      <c r="M7" s="11">
        <f t="shared" si="5"/>
        <v>3.125</v>
      </c>
      <c r="N7" s="6">
        <f t="shared" si="6"/>
        <v>0.9423017529906882</v>
      </c>
      <c r="O7" s="2">
        <f t="shared" si="7"/>
        <v>176055</v>
      </c>
      <c r="P7">
        <f t="shared" si="8"/>
        <v>187</v>
      </c>
      <c r="Q7" s="3">
        <f t="shared" si="9"/>
        <v>-59.3577272727274</v>
      </c>
    </row>
    <row r="8" spans="1:17" ht="12.75">
      <c r="A8" t="s">
        <v>115</v>
      </c>
      <c r="B8" s="4" t="s">
        <v>71</v>
      </c>
      <c r="C8" s="2">
        <v>286349</v>
      </c>
      <c r="D8" s="2">
        <v>100491</v>
      </c>
      <c r="E8" s="5">
        <v>269</v>
      </c>
      <c r="F8" s="5">
        <v>87</v>
      </c>
      <c r="G8" s="3">
        <f t="shared" si="0"/>
        <v>1064.4944237918216</v>
      </c>
      <c r="H8" s="3">
        <f t="shared" si="1"/>
        <v>1155.0689655172414</v>
      </c>
      <c r="J8" s="2">
        <f t="shared" si="2"/>
        <v>386840</v>
      </c>
      <c r="K8">
        <f t="shared" si="3"/>
        <v>356</v>
      </c>
      <c r="L8" s="13">
        <f t="shared" si="4"/>
        <v>2.84949896010588</v>
      </c>
      <c r="M8" s="11">
        <f t="shared" si="5"/>
        <v>3.0919540229885056</v>
      </c>
      <c r="N8" s="6">
        <f t="shared" si="6"/>
        <v>0.9215851655361026</v>
      </c>
      <c r="O8" s="2">
        <f t="shared" si="7"/>
        <v>185858</v>
      </c>
      <c r="P8">
        <f t="shared" si="8"/>
        <v>182</v>
      </c>
      <c r="Q8" s="3">
        <f t="shared" si="9"/>
        <v>-90.57454172541975</v>
      </c>
    </row>
    <row r="9" spans="1:17" ht="12.75">
      <c r="A9" t="s">
        <v>107</v>
      </c>
      <c r="B9" s="4" t="s">
        <v>70</v>
      </c>
      <c r="C9" s="2">
        <v>884567</v>
      </c>
      <c r="D9" s="2">
        <v>231414</v>
      </c>
      <c r="E9" s="5">
        <v>438</v>
      </c>
      <c r="F9" s="5">
        <v>144</v>
      </c>
      <c r="G9" s="3">
        <f t="shared" si="0"/>
        <v>2019.5593607305937</v>
      </c>
      <c r="H9" s="3">
        <f t="shared" si="1"/>
        <v>1607.0416666666667</v>
      </c>
      <c r="J9" s="2">
        <f t="shared" si="2"/>
        <v>1115981</v>
      </c>
      <c r="K9">
        <f t="shared" si="3"/>
        <v>582</v>
      </c>
      <c r="L9" s="13">
        <f t="shared" si="4"/>
        <v>3.8224437588045665</v>
      </c>
      <c r="M9" s="11">
        <f t="shared" si="5"/>
        <v>3.0416666666666665</v>
      </c>
      <c r="N9" s="6">
        <f t="shared" si="6"/>
        <v>1.2566938385110904</v>
      </c>
      <c r="O9" s="2">
        <f t="shared" si="7"/>
        <v>653153</v>
      </c>
      <c r="P9">
        <f t="shared" si="8"/>
        <v>294</v>
      </c>
      <c r="Q9" s="3">
        <f t="shared" si="9"/>
        <v>412.5176940639269</v>
      </c>
    </row>
    <row r="10" spans="1:17" ht="12.75">
      <c r="A10" t="s">
        <v>111</v>
      </c>
      <c r="B10" s="4" t="s">
        <v>19</v>
      </c>
      <c r="C10" s="2">
        <v>1627672</v>
      </c>
      <c r="D10" s="2">
        <v>854205</v>
      </c>
      <c r="E10" s="5">
        <v>2236</v>
      </c>
      <c r="F10">
        <v>918</v>
      </c>
      <c r="G10" s="3">
        <f t="shared" si="0"/>
        <v>727.9391771019677</v>
      </c>
      <c r="H10" s="3">
        <f t="shared" si="1"/>
        <v>930.5065359477125</v>
      </c>
      <c r="J10" s="2">
        <f t="shared" si="2"/>
        <v>2481877</v>
      </c>
      <c r="K10">
        <f t="shared" si="3"/>
        <v>3154</v>
      </c>
      <c r="L10" s="13">
        <f t="shared" si="4"/>
        <v>1.9054817052112782</v>
      </c>
      <c r="M10" s="11">
        <f t="shared" si="5"/>
        <v>2.4357298474945535</v>
      </c>
      <c r="N10" s="6">
        <f t="shared" si="6"/>
        <v>0.7823042063434495</v>
      </c>
      <c r="O10" s="2">
        <f t="shared" si="7"/>
        <v>773467</v>
      </c>
      <c r="P10">
        <f t="shared" si="8"/>
        <v>1318</v>
      </c>
      <c r="Q10" s="3">
        <f t="shared" si="9"/>
        <v>-202.5673588457447</v>
      </c>
    </row>
    <row r="11" spans="1:17" ht="12.75">
      <c r="A11" t="s">
        <v>111</v>
      </c>
      <c r="B11" s="4" t="s">
        <v>55</v>
      </c>
      <c r="C11" s="2">
        <v>989914</v>
      </c>
      <c r="D11" s="2">
        <v>363047</v>
      </c>
      <c r="E11" s="5">
        <v>905</v>
      </c>
      <c r="F11" s="5">
        <v>391</v>
      </c>
      <c r="G11" s="3">
        <f t="shared" si="0"/>
        <v>1093.8276243093924</v>
      </c>
      <c r="H11" s="3">
        <f t="shared" si="1"/>
        <v>928.5089514066497</v>
      </c>
      <c r="J11" s="2">
        <f t="shared" si="2"/>
        <v>1352961</v>
      </c>
      <c r="K11">
        <f t="shared" si="3"/>
        <v>1296</v>
      </c>
      <c r="L11" s="13">
        <f t="shared" si="4"/>
        <v>2.7266827711012622</v>
      </c>
      <c r="M11" s="11">
        <f t="shared" si="5"/>
        <v>2.3145780051150897</v>
      </c>
      <c r="N11" s="6">
        <f t="shared" si="6"/>
        <v>1.1780474734813189</v>
      </c>
      <c r="O11" s="2">
        <f t="shared" si="7"/>
        <v>626867</v>
      </c>
      <c r="P11">
        <f t="shared" si="8"/>
        <v>514</v>
      </c>
      <c r="Q11" s="3">
        <f t="shared" si="9"/>
        <v>165.31867290274272</v>
      </c>
    </row>
    <row r="12" spans="1:17" ht="12.75">
      <c r="A12" t="s">
        <v>107</v>
      </c>
      <c r="B12" t="s">
        <v>6</v>
      </c>
      <c r="C12" s="2">
        <v>405636</v>
      </c>
      <c r="D12" s="2">
        <v>164611</v>
      </c>
      <c r="E12">
        <v>438</v>
      </c>
      <c r="F12">
        <v>219</v>
      </c>
      <c r="G12" s="3">
        <f t="shared" si="0"/>
        <v>926.1095890410959</v>
      </c>
      <c r="H12" s="3">
        <f t="shared" si="1"/>
        <v>751.648401826484</v>
      </c>
      <c r="J12" s="2">
        <f t="shared" si="2"/>
        <v>570247</v>
      </c>
      <c r="K12">
        <f t="shared" si="3"/>
        <v>657</v>
      </c>
      <c r="L12" s="13">
        <f t="shared" si="4"/>
        <v>2.4642095607219443</v>
      </c>
      <c r="M12" s="11">
        <f t="shared" si="5"/>
        <v>2</v>
      </c>
      <c r="N12" s="6">
        <f t="shared" si="6"/>
        <v>1.2321047803609722</v>
      </c>
      <c r="O12" s="2">
        <f t="shared" si="7"/>
        <v>241025</v>
      </c>
      <c r="P12">
        <f t="shared" si="8"/>
        <v>219</v>
      </c>
      <c r="Q12" s="3">
        <f t="shared" si="9"/>
        <v>174.46118721461187</v>
      </c>
    </row>
    <row r="13" spans="1:17" ht="12.75">
      <c r="A13" t="s">
        <v>117</v>
      </c>
      <c r="B13" s="4" t="s">
        <v>35</v>
      </c>
      <c r="C13" s="2">
        <v>26901</v>
      </c>
      <c r="D13" s="2">
        <v>24400</v>
      </c>
      <c r="E13" s="5">
        <v>17</v>
      </c>
      <c r="F13" s="5">
        <v>9</v>
      </c>
      <c r="G13" s="3">
        <f t="shared" si="0"/>
        <v>1582.4117647058824</v>
      </c>
      <c r="H13" s="3">
        <f t="shared" si="1"/>
        <v>2711.1111111111113</v>
      </c>
      <c r="J13" s="2">
        <f t="shared" si="2"/>
        <v>51301</v>
      </c>
      <c r="K13">
        <f t="shared" si="3"/>
        <v>26</v>
      </c>
      <c r="L13" s="13">
        <f t="shared" si="4"/>
        <v>1.1025</v>
      </c>
      <c r="M13" s="11">
        <f t="shared" si="5"/>
        <v>1.8888888888888888</v>
      </c>
      <c r="N13" s="6">
        <f t="shared" si="6"/>
        <v>0.5836764705882352</v>
      </c>
      <c r="O13" s="2">
        <f t="shared" si="7"/>
        <v>2501</v>
      </c>
      <c r="P13">
        <f t="shared" si="8"/>
        <v>8</v>
      </c>
      <c r="Q13" s="3">
        <f t="shared" si="9"/>
        <v>-1128.6993464052289</v>
      </c>
    </row>
    <row r="14" spans="1:17" ht="12.75">
      <c r="A14" t="s">
        <v>108</v>
      </c>
      <c r="B14" s="4" t="s">
        <v>18</v>
      </c>
      <c r="C14" s="2">
        <v>28370</v>
      </c>
      <c r="D14" s="2">
        <v>19566</v>
      </c>
      <c r="E14">
        <v>69</v>
      </c>
      <c r="F14">
        <v>39</v>
      </c>
      <c r="G14" s="3">
        <f t="shared" si="0"/>
        <v>411.15942028985506</v>
      </c>
      <c r="H14" s="3">
        <f t="shared" si="1"/>
        <v>501.6923076923077</v>
      </c>
      <c r="J14" s="2">
        <f t="shared" si="2"/>
        <v>47936</v>
      </c>
      <c r="K14">
        <f t="shared" si="3"/>
        <v>108</v>
      </c>
      <c r="L14" s="13">
        <f t="shared" si="4"/>
        <v>1.4499642236532762</v>
      </c>
      <c r="M14" s="11">
        <f t="shared" si="5"/>
        <v>1.7692307692307692</v>
      </c>
      <c r="N14" s="6">
        <f t="shared" si="6"/>
        <v>0.8195449959779386</v>
      </c>
      <c r="O14" s="2">
        <f t="shared" si="7"/>
        <v>8804</v>
      </c>
      <c r="P14">
        <f t="shared" si="8"/>
        <v>30</v>
      </c>
      <c r="Q14" s="3">
        <f t="shared" si="9"/>
        <v>-90.53288740245262</v>
      </c>
    </row>
    <row r="15" spans="1:17" ht="12.75">
      <c r="A15" t="s">
        <v>115</v>
      </c>
      <c r="B15" s="4" t="s">
        <v>75</v>
      </c>
      <c r="C15" s="2">
        <v>188583</v>
      </c>
      <c r="D15" s="2">
        <v>91618</v>
      </c>
      <c r="E15" s="5">
        <v>113</v>
      </c>
      <c r="F15" s="5">
        <v>64</v>
      </c>
      <c r="G15" s="3">
        <f t="shared" si="0"/>
        <v>1668.8761061946902</v>
      </c>
      <c r="H15" s="3">
        <f t="shared" si="1"/>
        <v>1431.53125</v>
      </c>
      <c r="J15" s="2">
        <f t="shared" si="2"/>
        <v>280201</v>
      </c>
      <c r="K15">
        <f t="shared" si="3"/>
        <v>177</v>
      </c>
      <c r="L15" s="13">
        <f t="shared" si="4"/>
        <v>2.0583618939509702</v>
      </c>
      <c r="M15" s="11">
        <f t="shared" si="5"/>
        <v>1.765625</v>
      </c>
      <c r="N15" s="6">
        <f t="shared" si="6"/>
        <v>1.1657978868394876</v>
      </c>
      <c r="O15" s="2">
        <f t="shared" si="7"/>
        <v>96965</v>
      </c>
      <c r="P15">
        <f t="shared" si="8"/>
        <v>49</v>
      </c>
      <c r="Q15" s="3">
        <f t="shared" si="9"/>
        <v>237.34485619469024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3">
        <f t="shared" si="4"/>
        <v>1.4973542799017745</v>
      </c>
      <c r="M16" s="11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11</v>
      </c>
      <c r="C17" s="2">
        <v>80282</v>
      </c>
      <c r="D17" s="2">
        <v>49029</v>
      </c>
      <c r="E17">
        <v>150</v>
      </c>
      <c r="F17">
        <v>99</v>
      </c>
      <c r="G17" s="3">
        <f t="shared" si="0"/>
        <v>535.2133333333334</v>
      </c>
      <c r="H17" s="3">
        <f t="shared" si="1"/>
        <v>495.24242424242425</v>
      </c>
      <c r="J17" s="2">
        <f t="shared" si="2"/>
        <v>129311</v>
      </c>
      <c r="K17">
        <f t="shared" si="3"/>
        <v>249</v>
      </c>
      <c r="L17" s="13">
        <f t="shared" si="4"/>
        <v>1.637439066674825</v>
      </c>
      <c r="M17" s="11">
        <f t="shared" si="5"/>
        <v>1.5151515151515151</v>
      </c>
      <c r="N17" s="6">
        <f t="shared" si="6"/>
        <v>1.0807097840053845</v>
      </c>
      <c r="O17" s="2">
        <f t="shared" si="7"/>
        <v>31253</v>
      </c>
      <c r="P17">
        <f t="shared" si="8"/>
        <v>51</v>
      </c>
      <c r="Q17" s="3">
        <f t="shared" si="9"/>
        <v>39.97090909090912</v>
      </c>
    </row>
    <row r="18" spans="1:17" ht="12.75">
      <c r="A18" t="s">
        <v>118</v>
      </c>
      <c r="B18" s="4" t="s">
        <v>31</v>
      </c>
      <c r="C18" s="2">
        <v>53927551</v>
      </c>
      <c r="D18" s="2">
        <v>35153412</v>
      </c>
      <c r="E18" s="5">
        <v>28615</v>
      </c>
      <c r="F18" s="5">
        <v>19051</v>
      </c>
      <c r="G18" s="3">
        <f t="shared" si="0"/>
        <v>1884.590284815656</v>
      </c>
      <c r="H18" s="3">
        <f t="shared" si="1"/>
        <v>1845.2266022780957</v>
      </c>
      <c r="J18" s="2">
        <f t="shared" si="2"/>
        <v>89080963</v>
      </c>
      <c r="K18">
        <f t="shared" si="3"/>
        <v>47666</v>
      </c>
      <c r="L18" s="13">
        <f t="shared" si="4"/>
        <v>1.5340630661968175</v>
      </c>
      <c r="M18" s="11">
        <f t="shared" si="5"/>
        <v>1.5020208912917956</v>
      </c>
      <c r="N18" s="6">
        <f t="shared" si="6"/>
        <v>1.021332709212496</v>
      </c>
      <c r="O18" s="2">
        <f t="shared" si="7"/>
        <v>18774139</v>
      </c>
      <c r="P18">
        <f t="shared" si="8"/>
        <v>9564</v>
      </c>
      <c r="Q18" s="3">
        <f t="shared" si="9"/>
        <v>39.36368253756041</v>
      </c>
    </row>
    <row r="19" spans="1:17" ht="12.75">
      <c r="A19" t="s">
        <v>113</v>
      </c>
      <c r="B19" s="4" t="s">
        <v>102</v>
      </c>
      <c r="C19" s="2">
        <v>28869</v>
      </c>
      <c r="D19" s="2">
        <v>22617</v>
      </c>
      <c r="E19" s="5">
        <v>64</v>
      </c>
      <c r="F19" s="5">
        <v>45</v>
      </c>
      <c r="G19" s="3">
        <f t="shared" si="0"/>
        <v>451.078125</v>
      </c>
      <c r="H19" s="3">
        <f t="shared" si="1"/>
        <v>502.6</v>
      </c>
      <c r="J19" s="2">
        <f t="shared" si="2"/>
        <v>51486</v>
      </c>
      <c r="K19">
        <f t="shared" si="3"/>
        <v>109</v>
      </c>
      <c r="L19" s="13">
        <f t="shared" si="4"/>
        <v>1.276429234646505</v>
      </c>
      <c r="M19" s="11">
        <f t="shared" si="5"/>
        <v>1.4222222222222223</v>
      </c>
      <c r="N19" s="6">
        <f t="shared" si="6"/>
        <v>0.8974893056108236</v>
      </c>
      <c r="O19" s="2">
        <f t="shared" si="7"/>
        <v>6252</v>
      </c>
      <c r="P19">
        <f t="shared" si="8"/>
        <v>19</v>
      </c>
      <c r="Q19" s="3">
        <f t="shared" si="9"/>
        <v>-51.52187500000002</v>
      </c>
    </row>
    <row r="20" spans="1:17" ht="12.75">
      <c r="A20" t="s">
        <v>112</v>
      </c>
      <c r="B20" s="4" t="s">
        <v>40</v>
      </c>
      <c r="C20" s="2">
        <v>100642</v>
      </c>
      <c r="D20" s="2">
        <v>74833</v>
      </c>
      <c r="E20" s="5">
        <v>205</v>
      </c>
      <c r="F20" s="5">
        <v>149</v>
      </c>
      <c r="G20" s="3">
        <f t="shared" si="0"/>
        <v>490.93658536585366</v>
      </c>
      <c r="H20" s="3">
        <f t="shared" si="1"/>
        <v>502.23489932885906</v>
      </c>
      <c r="J20" s="2">
        <f t="shared" si="2"/>
        <v>175475</v>
      </c>
      <c r="K20">
        <f t="shared" si="3"/>
        <v>354</v>
      </c>
      <c r="L20" s="13">
        <f t="shared" si="4"/>
        <v>1.3448879505031204</v>
      </c>
      <c r="M20" s="11">
        <f t="shared" si="5"/>
        <v>1.3758389261744965</v>
      </c>
      <c r="N20" s="6">
        <f t="shared" si="6"/>
        <v>0.9775039249998289</v>
      </c>
      <c r="O20" s="2">
        <f t="shared" si="7"/>
        <v>25809</v>
      </c>
      <c r="P20">
        <f t="shared" si="8"/>
        <v>56</v>
      </c>
      <c r="Q20" s="3">
        <f t="shared" si="9"/>
        <v>-11.298313963005398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3">
        <f t="shared" si="4"/>
        <v>1.4106814215993675</v>
      </c>
      <c r="M21" s="11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115</v>
      </c>
      <c r="B22" s="4" t="s">
        <v>22</v>
      </c>
      <c r="C22" s="2">
        <v>583028</v>
      </c>
      <c r="D22" s="2">
        <v>437859</v>
      </c>
      <c r="E22" s="5">
        <v>574</v>
      </c>
      <c r="F22" s="5">
        <v>436</v>
      </c>
      <c r="G22" s="3">
        <f t="shared" si="0"/>
        <v>1015.7282229965157</v>
      </c>
      <c r="H22" s="3">
        <f t="shared" si="1"/>
        <v>1004.2637614678899</v>
      </c>
      <c r="J22" s="2">
        <f t="shared" si="2"/>
        <v>1020887</v>
      </c>
      <c r="K22">
        <f t="shared" si="3"/>
        <v>1010</v>
      </c>
      <c r="L22" s="13">
        <f t="shared" si="4"/>
        <v>1.331542802591702</v>
      </c>
      <c r="M22" s="11">
        <f t="shared" si="5"/>
        <v>1.31651376146789</v>
      </c>
      <c r="N22" s="6">
        <f t="shared" si="6"/>
        <v>1.0114157873344634</v>
      </c>
      <c r="O22" s="2">
        <f t="shared" si="7"/>
        <v>145169</v>
      </c>
      <c r="P22">
        <f t="shared" si="8"/>
        <v>138</v>
      </c>
      <c r="Q22" s="3">
        <f t="shared" si="9"/>
        <v>11.464461528625748</v>
      </c>
    </row>
    <row r="23" spans="1:17" ht="12.75">
      <c r="A23" t="s">
        <v>115</v>
      </c>
      <c r="B23" s="4" t="s">
        <v>84</v>
      </c>
      <c r="C23" s="2">
        <v>1445745</v>
      </c>
      <c r="D23" s="2">
        <v>1178148</v>
      </c>
      <c r="E23" s="5">
        <v>1859</v>
      </c>
      <c r="F23" s="5">
        <v>1421</v>
      </c>
      <c r="G23" s="3">
        <f t="shared" si="0"/>
        <v>777.7003765465304</v>
      </c>
      <c r="H23" s="3">
        <f t="shared" si="1"/>
        <v>829.0978184377199</v>
      </c>
      <c r="J23" s="2">
        <f t="shared" si="2"/>
        <v>2623893</v>
      </c>
      <c r="K23">
        <f t="shared" si="3"/>
        <v>3280</v>
      </c>
      <c r="L23" s="13">
        <f t="shared" si="4"/>
        <v>1.2271336029089723</v>
      </c>
      <c r="M23" s="11">
        <f t="shared" si="5"/>
        <v>1.3082336382828994</v>
      </c>
      <c r="N23" s="6">
        <f t="shared" si="6"/>
        <v>0.9380079880224045</v>
      </c>
      <c r="O23" s="2">
        <f t="shared" si="7"/>
        <v>267597</v>
      </c>
      <c r="P23">
        <f t="shared" si="8"/>
        <v>438</v>
      </c>
      <c r="Q23" s="3">
        <f t="shared" si="9"/>
        <v>-51.39744189118949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3">
        <f t="shared" si="4"/>
        <v>1.2891642424824572</v>
      </c>
      <c r="M24" s="11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107</v>
      </c>
      <c r="B25" s="4" t="s">
        <v>10</v>
      </c>
      <c r="C25" s="2">
        <v>18299510</v>
      </c>
      <c r="D25" s="2">
        <v>12744206</v>
      </c>
      <c r="E25" s="5">
        <v>8720</v>
      </c>
      <c r="F25" s="5">
        <v>6832</v>
      </c>
      <c r="G25" s="3">
        <f t="shared" si="0"/>
        <v>2098.5676605504586</v>
      </c>
      <c r="H25" s="3">
        <f t="shared" si="1"/>
        <v>1865.3697306791569</v>
      </c>
      <c r="J25" s="2">
        <f t="shared" si="2"/>
        <v>31043716</v>
      </c>
      <c r="K25">
        <f t="shared" si="3"/>
        <v>15552</v>
      </c>
      <c r="L25" s="13">
        <f t="shared" si="4"/>
        <v>1.4359082080123313</v>
      </c>
      <c r="M25" s="11">
        <f t="shared" si="5"/>
        <v>1.2763466042154568</v>
      </c>
      <c r="N25" s="6">
        <f t="shared" si="6"/>
        <v>1.1250143207729641</v>
      </c>
      <c r="O25" s="2">
        <f t="shared" si="7"/>
        <v>5555304</v>
      </c>
      <c r="P25">
        <f t="shared" si="8"/>
        <v>1888</v>
      </c>
      <c r="Q25" s="3">
        <f t="shared" si="9"/>
        <v>233.19792987130177</v>
      </c>
    </row>
    <row r="26" spans="1:17" ht="12.75">
      <c r="A26" t="s">
        <v>107</v>
      </c>
      <c r="B26" s="4" t="s">
        <v>50</v>
      </c>
      <c r="C26" s="2">
        <v>8981242</v>
      </c>
      <c r="D26" s="2">
        <v>7153852</v>
      </c>
      <c r="E26" s="5">
        <v>6736</v>
      </c>
      <c r="F26" s="5">
        <v>5353</v>
      </c>
      <c r="G26" s="3">
        <f t="shared" si="0"/>
        <v>1333.3197743467933</v>
      </c>
      <c r="H26" s="3">
        <f t="shared" si="1"/>
        <v>1336.4192041845695</v>
      </c>
      <c r="J26" s="2">
        <f t="shared" si="2"/>
        <v>16135094</v>
      </c>
      <c r="K26">
        <f t="shared" si="3"/>
        <v>12089</v>
      </c>
      <c r="L26" s="13">
        <f t="shared" si="4"/>
        <v>1.2554414041554116</v>
      </c>
      <c r="M26" s="11">
        <f t="shared" si="5"/>
        <v>1.2583597982439754</v>
      </c>
      <c r="N26" s="6">
        <f t="shared" si="6"/>
        <v>0.9976807951965436</v>
      </c>
      <c r="O26" s="2">
        <f t="shared" si="7"/>
        <v>1827390</v>
      </c>
      <c r="P26">
        <f t="shared" si="8"/>
        <v>1383</v>
      </c>
      <c r="Q26" s="3">
        <f t="shared" si="9"/>
        <v>-3.0994298377761424</v>
      </c>
    </row>
    <row r="27" spans="1:17" ht="12.75">
      <c r="A27" t="s">
        <v>108</v>
      </c>
      <c r="B27" s="4" t="s">
        <v>14</v>
      </c>
      <c r="C27" s="2">
        <v>70988</v>
      </c>
      <c r="D27" s="2">
        <v>50225</v>
      </c>
      <c r="E27">
        <v>138</v>
      </c>
      <c r="F27">
        <v>111</v>
      </c>
      <c r="G27" s="3">
        <f t="shared" si="0"/>
        <v>514.4057971014493</v>
      </c>
      <c r="H27" s="3">
        <f t="shared" si="1"/>
        <v>452.47747747747746</v>
      </c>
      <c r="J27" s="2">
        <f t="shared" si="2"/>
        <v>121213</v>
      </c>
      <c r="K27">
        <f t="shared" si="3"/>
        <v>249</v>
      </c>
      <c r="L27" s="13">
        <f t="shared" si="4"/>
        <v>1.4133997013439523</v>
      </c>
      <c r="M27" s="11">
        <f t="shared" si="5"/>
        <v>1.2432432432432432</v>
      </c>
      <c r="N27" s="6">
        <f t="shared" si="6"/>
        <v>1.1368649771679615</v>
      </c>
      <c r="O27" s="2">
        <f t="shared" si="7"/>
        <v>20763</v>
      </c>
      <c r="P27">
        <f t="shared" si="8"/>
        <v>27</v>
      </c>
      <c r="Q27" s="3">
        <f t="shared" si="9"/>
        <v>61.92831962397179</v>
      </c>
    </row>
    <row r="28" spans="1:17" ht="12.75">
      <c r="A28" t="s">
        <v>115</v>
      </c>
      <c r="B28" s="4" t="s">
        <v>99</v>
      </c>
      <c r="C28" s="2">
        <v>204065</v>
      </c>
      <c r="D28" s="2">
        <v>159011</v>
      </c>
      <c r="E28" s="5">
        <v>230</v>
      </c>
      <c r="F28" s="5">
        <v>187</v>
      </c>
      <c r="G28" s="3">
        <f t="shared" si="0"/>
        <v>887.2391304347826</v>
      </c>
      <c r="H28" s="3">
        <f t="shared" si="1"/>
        <v>850.3262032085562</v>
      </c>
      <c r="J28" s="2">
        <f t="shared" si="2"/>
        <v>363076</v>
      </c>
      <c r="K28">
        <f t="shared" si="3"/>
        <v>417</v>
      </c>
      <c r="L28" s="13">
        <f t="shared" si="4"/>
        <v>1.283338888504569</v>
      </c>
      <c r="M28" s="11">
        <f t="shared" si="5"/>
        <v>1.2299465240641712</v>
      </c>
      <c r="N28" s="6">
        <f t="shared" si="6"/>
        <v>1.0434103136971928</v>
      </c>
      <c r="O28" s="2">
        <f t="shared" si="7"/>
        <v>45054</v>
      </c>
      <c r="P28">
        <f t="shared" si="8"/>
        <v>43</v>
      </c>
      <c r="Q28" s="3">
        <f t="shared" si="9"/>
        <v>36.91292722622643</v>
      </c>
    </row>
    <row r="29" spans="1:17" ht="12.75">
      <c r="A29" t="s">
        <v>115</v>
      </c>
      <c r="B29" s="4" t="s">
        <v>74</v>
      </c>
      <c r="C29" s="2">
        <v>232493</v>
      </c>
      <c r="D29" s="2">
        <v>164363</v>
      </c>
      <c r="E29" s="5">
        <v>205</v>
      </c>
      <c r="F29" s="5">
        <v>167</v>
      </c>
      <c r="G29" s="3">
        <f t="shared" si="0"/>
        <v>1134.1121951219511</v>
      </c>
      <c r="H29" s="3">
        <f t="shared" si="1"/>
        <v>984.2095808383234</v>
      </c>
      <c r="J29" s="2">
        <f t="shared" si="2"/>
        <v>396856</v>
      </c>
      <c r="K29">
        <f t="shared" si="3"/>
        <v>372</v>
      </c>
      <c r="L29" s="13">
        <f t="shared" si="4"/>
        <v>1.414509348210972</v>
      </c>
      <c r="M29" s="11">
        <f t="shared" si="5"/>
        <v>1.2275449101796407</v>
      </c>
      <c r="N29" s="6">
        <f t="shared" si="6"/>
        <v>1.1523076153718648</v>
      </c>
      <c r="O29" s="2">
        <f t="shared" si="7"/>
        <v>68130</v>
      </c>
      <c r="P29">
        <f t="shared" si="8"/>
        <v>38</v>
      </c>
      <c r="Q29" s="3">
        <f t="shared" si="9"/>
        <v>149.9026142836277</v>
      </c>
    </row>
    <row r="30" spans="1:17" ht="12.75">
      <c r="A30" t="s">
        <v>111</v>
      </c>
      <c r="B30" s="4" t="s">
        <v>45</v>
      </c>
      <c r="C30" s="2">
        <v>455121</v>
      </c>
      <c r="D30" s="2">
        <v>402933</v>
      </c>
      <c r="E30" s="5">
        <v>748</v>
      </c>
      <c r="F30" s="5">
        <v>645</v>
      </c>
      <c r="G30" s="3">
        <f t="shared" si="0"/>
        <v>608.4505347593583</v>
      </c>
      <c r="H30" s="3">
        <f t="shared" si="1"/>
        <v>624.7023255813954</v>
      </c>
      <c r="J30" s="2">
        <f t="shared" si="2"/>
        <v>858054</v>
      </c>
      <c r="K30">
        <f t="shared" si="3"/>
        <v>1393</v>
      </c>
      <c r="L30" s="13">
        <f t="shared" si="4"/>
        <v>1.1295202924555696</v>
      </c>
      <c r="M30" s="11">
        <f t="shared" si="5"/>
        <v>1.15968992248062</v>
      </c>
      <c r="N30" s="6">
        <f t="shared" si="6"/>
        <v>0.9739847441628909</v>
      </c>
      <c r="O30" s="2">
        <f t="shared" si="7"/>
        <v>52188</v>
      </c>
      <c r="P30">
        <f t="shared" si="8"/>
        <v>103</v>
      </c>
      <c r="Q30" s="3">
        <f t="shared" si="9"/>
        <v>-16.251790822037037</v>
      </c>
    </row>
    <row r="31" spans="1:17" ht="12.75">
      <c r="A31" t="s">
        <v>107</v>
      </c>
      <c r="B31" s="4" t="s">
        <v>62</v>
      </c>
      <c r="C31" s="2">
        <v>4030909</v>
      </c>
      <c r="D31" s="2">
        <v>3278730</v>
      </c>
      <c r="E31">
        <v>2608</v>
      </c>
      <c r="F31" s="5">
        <v>2375</v>
      </c>
      <c r="G31" s="3">
        <f t="shared" si="0"/>
        <v>1545.5939417177915</v>
      </c>
      <c r="H31" s="3">
        <f t="shared" si="1"/>
        <v>1380.5178947368422</v>
      </c>
      <c r="J31" s="2">
        <f t="shared" si="2"/>
        <v>7309639</v>
      </c>
      <c r="K31">
        <f t="shared" si="3"/>
        <v>4983</v>
      </c>
      <c r="L31" s="13">
        <f t="shared" si="4"/>
        <v>1.2294116929420842</v>
      </c>
      <c r="M31" s="11">
        <f t="shared" si="5"/>
        <v>1.0981052631578947</v>
      </c>
      <c r="N31" s="6">
        <f t="shared" si="6"/>
        <v>1.1195754489023966</v>
      </c>
      <c r="O31" s="2">
        <f t="shared" si="7"/>
        <v>752179</v>
      </c>
      <c r="P31">
        <f t="shared" si="8"/>
        <v>233</v>
      </c>
      <c r="Q31" s="3">
        <f t="shared" si="9"/>
        <v>165.0760469809493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t="shared" si="0"/>
        <v>890.4347826086956</v>
      </c>
      <c r="H32" s="3">
        <f t="shared" si="1"/>
        <v>986.8243243243244</v>
      </c>
      <c r="J32" s="2">
        <f t="shared" si="2"/>
        <v>134465</v>
      </c>
      <c r="K32">
        <f t="shared" si="3"/>
        <v>143</v>
      </c>
      <c r="L32" s="13">
        <f t="shared" si="4"/>
        <v>0.8413557001027046</v>
      </c>
      <c r="M32" s="11">
        <f t="shared" si="5"/>
        <v>0.9324324324324325</v>
      </c>
      <c r="N32" s="6">
        <f t="shared" si="6"/>
        <v>0.9023235044579729</v>
      </c>
      <c r="O32" s="2">
        <f t="shared" si="7"/>
        <v>-11585</v>
      </c>
      <c r="P32">
        <f t="shared" si="8"/>
        <v>-5</v>
      </c>
      <c r="Q32" s="3">
        <f t="shared" si="9"/>
        <v>-96.38954171562875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0"/>
        <v>1300.9887005649719</v>
      </c>
      <c r="H33" s="3">
        <f t="shared" si="1"/>
        <v>1114.780104712042</v>
      </c>
      <c r="J33" s="2">
        <f t="shared" si="2"/>
        <v>443198</v>
      </c>
      <c r="K33">
        <f t="shared" si="3"/>
        <v>368</v>
      </c>
      <c r="L33" s="13">
        <f t="shared" si="4"/>
        <v>1.0814942490947432</v>
      </c>
      <c r="M33" s="11">
        <f t="shared" si="5"/>
        <v>0.9267015706806283</v>
      </c>
      <c r="N33" s="6">
        <f t="shared" si="6"/>
        <v>1.167036167102237</v>
      </c>
      <c r="O33" s="2">
        <f t="shared" si="7"/>
        <v>17352</v>
      </c>
      <c r="P33">
        <f t="shared" si="8"/>
        <v>-14</v>
      </c>
      <c r="Q33" s="3">
        <f t="shared" si="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0"/>
        <v>1291.81589958159</v>
      </c>
      <c r="H34" s="3">
        <f t="shared" si="1"/>
        <v>1135.6705426356589</v>
      </c>
      <c r="J34" s="2">
        <f t="shared" si="2"/>
        <v>1203494</v>
      </c>
      <c r="K34">
        <f t="shared" si="3"/>
        <v>994</v>
      </c>
      <c r="L34" s="13">
        <f t="shared" si="4"/>
        <v>1.053722999423214</v>
      </c>
      <c r="M34" s="11">
        <f t="shared" si="5"/>
        <v>0.9263565891472868</v>
      </c>
      <c r="N34" s="6">
        <f t="shared" si="6"/>
        <v>1.1374917734359382</v>
      </c>
      <c r="O34" s="2">
        <f t="shared" si="7"/>
        <v>31482</v>
      </c>
      <c r="P34">
        <f t="shared" si="8"/>
        <v>-38</v>
      </c>
      <c r="Q34" s="3">
        <f t="shared" si="9"/>
        <v>156.1453569459311</v>
      </c>
    </row>
    <row r="35" spans="1:17" ht="12.75">
      <c r="A35" t="s">
        <v>107</v>
      </c>
      <c r="B35" s="4" t="s">
        <v>48</v>
      </c>
      <c r="C35" s="2">
        <v>611115</v>
      </c>
      <c r="D35" s="2">
        <v>731443</v>
      </c>
      <c r="E35">
        <v>430</v>
      </c>
      <c r="F35">
        <v>466</v>
      </c>
      <c r="G35" s="3">
        <f t="shared" si="0"/>
        <v>1421.1976744186047</v>
      </c>
      <c r="H35" s="3">
        <f t="shared" si="1"/>
        <v>1569.6201716738196</v>
      </c>
      <c r="J35" s="2">
        <f t="shared" si="2"/>
        <v>1342558</v>
      </c>
      <c r="K35">
        <f t="shared" si="3"/>
        <v>896</v>
      </c>
      <c r="L35" s="13">
        <f t="shared" si="4"/>
        <v>0.8354923076712745</v>
      </c>
      <c r="M35" s="11">
        <f t="shared" si="5"/>
        <v>0.9227467811158798</v>
      </c>
      <c r="N35" s="6">
        <f t="shared" si="6"/>
        <v>0.9054405008716603</v>
      </c>
      <c r="O35" s="2">
        <f t="shared" si="7"/>
        <v>-120328</v>
      </c>
      <c r="P35">
        <f t="shared" si="8"/>
        <v>-36</v>
      </c>
      <c r="Q35" s="3">
        <f t="shared" si="9"/>
        <v>-148.42249725521492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0"/>
        <v>859.1917177914111</v>
      </c>
      <c r="H36" s="3">
        <f t="shared" si="1"/>
        <v>596.1919463087248</v>
      </c>
      <c r="J36" s="2">
        <f t="shared" si="2"/>
        <v>1004356</v>
      </c>
      <c r="K36">
        <f t="shared" si="3"/>
        <v>1397</v>
      </c>
      <c r="L36" s="13">
        <f t="shared" si="4"/>
        <v>1.2612329257502313</v>
      </c>
      <c r="M36" s="11">
        <f t="shared" si="5"/>
        <v>0.8751677852348994</v>
      </c>
      <c r="N36" s="6">
        <f t="shared" si="6"/>
        <v>1.4411327142391448</v>
      </c>
      <c r="O36" s="2">
        <f t="shared" si="7"/>
        <v>116030</v>
      </c>
      <c r="P36">
        <f t="shared" si="8"/>
        <v>-93</v>
      </c>
      <c r="Q36" s="3">
        <f t="shared" si="9"/>
        <v>262.99977148268624</v>
      </c>
    </row>
    <row r="37" spans="1:17" ht="12.75">
      <c r="A37" t="s">
        <v>113</v>
      </c>
      <c r="B37" s="4" t="s">
        <v>100</v>
      </c>
      <c r="C37" s="2">
        <v>35869</v>
      </c>
      <c r="D37" s="2">
        <v>110563</v>
      </c>
      <c r="E37" s="5">
        <v>75</v>
      </c>
      <c r="F37" s="5">
        <v>86</v>
      </c>
      <c r="G37" s="3">
        <f t="shared" si="0"/>
        <v>478.25333333333333</v>
      </c>
      <c r="H37" s="3">
        <f t="shared" si="1"/>
        <v>1285.6162790697674</v>
      </c>
      <c r="J37" s="2">
        <f t="shared" si="2"/>
        <v>146432</v>
      </c>
      <c r="K37">
        <f t="shared" si="3"/>
        <v>161</v>
      </c>
      <c r="L37" s="13">
        <f aca="true" t="shared" si="10" ref="L37:L68">C37/D37</f>
        <v>0.32442137062127474</v>
      </c>
      <c r="M37" s="11">
        <f aca="true" t="shared" si="11" ref="M37:M68">E37/F37</f>
        <v>0.872093023255814</v>
      </c>
      <c r="N37" s="6">
        <f aca="true" t="shared" si="12" ref="N37:N68">G37/H37</f>
        <v>0.3720031716457284</v>
      </c>
      <c r="O37" s="2">
        <f aca="true" t="shared" si="13" ref="O37:O68">C37-D37</f>
        <v>-74694</v>
      </c>
      <c r="P37">
        <f aca="true" t="shared" si="14" ref="P37:P68">E37-F37</f>
        <v>-11</v>
      </c>
      <c r="Q37" s="3">
        <f aca="true" t="shared" si="15" ref="Q37:Q68">G37-H37</f>
        <v>-807.3629457364341</v>
      </c>
    </row>
    <row r="38" spans="1:17" ht="12.75">
      <c r="A38" t="s">
        <v>112</v>
      </c>
      <c r="B38" s="4" t="s">
        <v>39</v>
      </c>
      <c r="C38" s="2">
        <v>151828</v>
      </c>
      <c r="D38" s="2">
        <v>167778</v>
      </c>
      <c r="E38" s="5">
        <v>266</v>
      </c>
      <c r="F38" s="5">
        <v>322</v>
      </c>
      <c r="G38" s="3">
        <f t="shared" si="0"/>
        <v>570.781954887218</v>
      </c>
      <c r="H38" s="3">
        <f t="shared" si="1"/>
        <v>521.0496894409938</v>
      </c>
      <c r="J38" s="2">
        <f t="shared" si="2"/>
        <v>319606</v>
      </c>
      <c r="K38">
        <f t="shared" si="3"/>
        <v>588</v>
      </c>
      <c r="L38" s="13">
        <f t="shared" si="10"/>
        <v>0.9049339007498003</v>
      </c>
      <c r="M38" s="11">
        <f t="shared" si="11"/>
        <v>0.8260869565217391</v>
      </c>
      <c r="N38" s="6">
        <f t="shared" si="12"/>
        <v>1.095446300907653</v>
      </c>
      <c r="O38" s="2">
        <f t="shared" si="13"/>
        <v>-15950</v>
      </c>
      <c r="P38">
        <f t="shared" si="14"/>
        <v>-56</v>
      </c>
      <c r="Q38" s="3">
        <f t="shared" si="15"/>
        <v>49.73226544622423</v>
      </c>
    </row>
    <row r="39" spans="1:17" ht="12.75">
      <c r="A39" t="s">
        <v>118</v>
      </c>
      <c r="B39" s="4" t="s">
        <v>24</v>
      </c>
      <c r="C39" s="2">
        <v>251614</v>
      </c>
      <c r="D39" s="2">
        <v>373531</v>
      </c>
      <c r="E39" s="5">
        <v>489</v>
      </c>
      <c r="F39" s="5">
        <v>605</v>
      </c>
      <c r="G39" s="3">
        <f t="shared" si="0"/>
        <v>514.5480572597137</v>
      </c>
      <c r="H39" s="3">
        <f t="shared" si="1"/>
        <v>617.406611570248</v>
      </c>
      <c r="J39" s="2">
        <f t="shared" si="2"/>
        <v>625145</v>
      </c>
      <c r="K39">
        <f t="shared" si="3"/>
        <v>1094</v>
      </c>
      <c r="L39" s="13">
        <f t="shared" si="10"/>
        <v>0.6736094192985321</v>
      </c>
      <c r="M39" s="11">
        <f t="shared" si="11"/>
        <v>0.8082644628099174</v>
      </c>
      <c r="N39" s="6">
        <f t="shared" si="12"/>
        <v>0.8334022467803924</v>
      </c>
      <c r="O39" s="2">
        <f t="shared" si="13"/>
        <v>-121917</v>
      </c>
      <c r="P39">
        <f t="shared" si="14"/>
        <v>-116</v>
      </c>
      <c r="Q39" s="3">
        <f t="shared" si="15"/>
        <v>-102.85855431053426</v>
      </c>
    </row>
    <row r="40" spans="1:17" ht="12.75">
      <c r="A40" t="s">
        <v>115</v>
      </c>
      <c r="B40" s="4" t="s">
        <v>82</v>
      </c>
      <c r="C40" s="2">
        <v>55805</v>
      </c>
      <c r="D40" s="2">
        <v>61018</v>
      </c>
      <c r="E40" s="5">
        <v>40</v>
      </c>
      <c r="F40" s="5">
        <v>50</v>
      </c>
      <c r="G40" s="3">
        <f t="shared" si="0"/>
        <v>1395.125</v>
      </c>
      <c r="H40" s="3">
        <f t="shared" si="1"/>
        <v>1220.36</v>
      </c>
      <c r="J40" s="2">
        <f t="shared" si="2"/>
        <v>116823</v>
      </c>
      <c r="K40">
        <f t="shared" si="3"/>
        <v>90</v>
      </c>
      <c r="L40" s="13">
        <f t="shared" si="10"/>
        <v>0.9145661935822217</v>
      </c>
      <c r="M40" s="11">
        <f t="shared" si="11"/>
        <v>0.8</v>
      </c>
      <c r="N40" s="6">
        <f t="shared" si="12"/>
        <v>1.143207741977777</v>
      </c>
      <c r="O40" s="2">
        <f t="shared" si="13"/>
        <v>-5213</v>
      </c>
      <c r="P40">
        <f t="shared" si="14"/>
        <v>-10</v>
      </c>
      <c r="Q40" s="3">
        <f t="shared" si="15"/>
        <v>174.7650000000001</v>
      </c>
    </row>
    <row r="41" spans="1:17" ht="12.75">
      <c r="A41" t="s">
        <v>111</v>
      </c>
      <c r="B41" s="4" t="s">
        <v>36</v>
      </c>
      <c r="C41" s="2">
        <v>91736</v>
      </c>
      <c r="D41" s="2">
        <v>102760</v>
      </c>
      <c r="E41" s="5">
        <v>175</v>
      </c>
      <c r="F41" s="5">
        <v>222</v>
      </c>
      <c r="G41" s="3">
        <f t="shared" si="0"/>
        <v>524.2057142857143</v>
      </c>
      <c r="H41" s="3">
        <f t="shared" si="1"/>
        <v>462.8828828828829</v>
      </c>
      <c r="J41" s="2">
        <f t="shared" si="2"/>
        <v>194496</v>
      </c>
      <c r="K41">
        <f t="shared" si="3"/>
        <v>397</v>
      </c>
      <c r="L41" s="13">
        <f t="shared" si="10"/>
        <v>0.8927209030751265</v>
      </c>
      <c r="M41" s="11">
        <f t="shared" si="11"/>
        <v>0.7882882882882883</v>
      </c>
      <c r="N41" s="6">
        <f t="shared" si="12"/>
        <v>1.132480231329589</v>
      </c>
      <c r="O41" s="2">
        <f t="shared" si="13"/>
        <v>-11024</v>
      </c>
      <c r="P41">
        <f t="shared" si="14"/>
        <v>-47</v>
      </c>
      <c r="Q41" s="3">
        <f t="shared" si="15"/>
        <v>61.32283140283141</v>
      </c>
    </row>
    <row r="42" spans="1:17" ht="12.75">
      <c r="A42" t="s">
        <v>112</v>
      </c>
      <c r="B42" s="4" t="s">
        <v>13</v>
      </c>
      <c r="C42" s="2">
        <v>4364770</v>
      </c>
      <c r="D42" s="2">
        <v>5692738</v>
      </c>
      <c r="E42" s="5">
        <v>5526</v>
      </c>
      <c r="F42" s="5">
        <v>7872</v>
      </c>
      <c r="G42" s="3">
        <f t="shared" si="0"/>
        <v>789.860658704307</v>
      </c>
      <c r="H42" s="3">
        <f t="shared" si="1"/>
        <v>723.162855691057</v>
      </c>
      <c r="J42" s="2">
        <f t="shared" si="2"/>
        <v>10057508</v>
      </c>
      <c r="K42">
        <f t="shared" si="3"/>
        <v>13398</v>
      </c>
      <c r="L42" s="13">
        <f t="shared" si="10"/>
        <v>0.7667259585809149</v>
      </c>
      <c r="M42" s="11">
        <f t="shared" si="11"/>
        <v>0.7019817073170732</v>
      </c>
      <c r="N42" s="6">
        <f t="shared" si="12"/>
        <v>1.0922306814963738</v>
      </c>
      <c r="O42" s="2">
        <f t="shared" si="13"/>
        <v>-1327968</v>
      </c>
      <c r="P42">
        <f t="shared" si="14"/>
        <v>-2346</v>
      </c>
      <c r="Q42" s="3">
        <f t="shared" si="15"/>
        <v>66.69780301325</v>
      </c>
    </row>
    <row r="43" spans="1:17" ht="12.75">
      <c r="A43" t="s">
        <v>115</v>
      </c>
      <c r="B43" s="4" t="s">
        <v>81</v>
      </c>
      <c r="C43" s="2">
        <v>183939</v>
      </c>
      <c r="D43" s="2">
        <v>254346</v>
      </c>
      <c r="E43" s="5">
        <v>208</v>
      </c>
      <c r="F43">
        <v>297</v>
      </c>
      <c r="G43" s="3">
        <f t="shared" si="0"/>
        <v>884.3221153846154</v>
      </c>
      <c r="H43" s="3">
        <f t="shared" si="1"/>
        <v>856.3838383838383</v>
      </c>
      <c r="J43" s="2">
        <f t="shared" si="2"/>
        <v>438285</v>
      </c>
      <c r="K43">
        <f t="shared" si="3"/>
        <v>505</v>
      </c>
      <c r="L43" s="13">
        <f t="shared" si="10"/>
        <v>0.7231841664504258</v>
      </c>
      <c r="M43" s="11">
        <f t="shared" si="11"/>
        <v>0.7003367003367004</v>
      </c>
      <c r="N43" s="6">
        <f t="shared" si="12"/>
        <v>1.03262354536431</v>
      </c>
      <c r="O43" s="2">
        <f t="shared" si="13"/>
        <v>-70407</v>
      </c>
      <c r="P43">
        <f t="shared" si="14"/>
        <v>-89</v>
      </c>
      <c r="Q43" s="3">
        <f t="shared" si="15"/>
        <v>27.93827700077702</v>
      </c>
    </row>
    <row r="44" spans="1:17" ht="12.75">
      <c r="A44" t="s">
        <v>113</v>
      </c>
      <c r="B44" s="4" t="s">
        <v>27</v>
      </c>
      <c r="C44" s="2">
        <v>28264</v>
      </c>
      <c r="D44" s="2">
        <v>35417</v>
      </c>
      <c r="E44" s="5">
        <v>60</v>
      </c>
      <c r="F44" s="5">
        <v>86</v>
      </c>
      <c r="G44" s="3">
        <f t="shared" si="0"/>
        <v>471.06666666666666</v>
      </c>
      <c r="H44" s="3">
        <f t="shared" si="1"/>
        <v>411.8255813953488</v>
      </c>
      <c r="J44" s="2">
        <f t="shared" si="2"/>
        <v>63681</v>
      </c>
      <c r="K44">
        <f t="shared" si="3"/>
        <v>146</v>
      </c>
      <c r="L44" s="13">
        <f t="shared" si="10"/>
        <v>0.7980348420250163</v>
      </c>
      <c r="M44" s="11">
        <f t="shared" si="11"/>
        <v>0.6976744186046512</v>
      </c>
      <c r="N44" s="6">
        <f t="shared" si="12"/>
        <v>1.1438499402358566</v>
      </c>
      <c r="O44" s="2">
        <f t="shared" si="13"/>
        <v>-7153</v>
      </c>
      <c r="P44">
        <f t="shared" si="14"/>
        <v>-26</v>
      </c>
      <c r="Q44" s="3">
        <f t="shared" si="15"/>
        <v>59.24108527131784</v>
      </c>
    </row>
    <row r="45" spans="1:17" ht="12.75">
      <c r="A45" t="s">
        <v>107</v>
      </c>
      <c r="B45" s="4" t="s">
        <v>63</v>
      </c>
      <c r="C45" s="2">
        <v>1810451</v>
      </c>
      <c r="D45" s="2">
        <v>2219776</v>
      </c>
      <c r="E45">
        <v>2075</v>
      </c>
      <c r="F45" s="5">
        <v>2980</v>
      </c>
      <c r="G45" s="3">
        <f t="shared" si="0"/>
        <v>872.5065060240964</v>
      </c>
      <c r="H45" s="3">
        <f t="shared" si="1"/>
        <v>744.8912751677852</v>
      </c>
      <c r="J45" s="2">
        <f t="shared" si="2"/>
        <v>4030227</v>
      </c>
      <c r="K45">
        <f t="shared" si="3"/>
        <v>5055</v>
      </c>
      <c r="L45" s="13">
        <f t="shared" si="10"/>
        <v>0.815600763320263</v>
      </c>
      <c r="M45" s="11">
        <f t="shared" si="11"/>
        <v>0.6963087248322147</v>
      </c>
      <c r="N45" s="6">
        <f t="shared" si="12"/>
        <v>1.1713206143105463</v>
      </c>
      <c r="O45" s="2">
        <f t="shared" si="13"/>
        <v>-409325</v>
      </c>
      <c r="P45">
        <f t="shared" si="14"/>
        <v>-905</v>
      </c>
      <c r="Q45" s="3">
        <f t="shared" si="15"/>
        <v>127.6152308563112</v>
      </c>
    </row>
    <row r="46" spans="1:17" ht="12.75">
      <c r="A46" t="s">
        <v>115</v>
      </c>
      <c r="B46" s="4" t="s">
        <v>78</v>
      </c>
      <c r="C46" s="2">
        <v>503360</v>
      </c>
      <c r="D46" s="2">
        <v>767465</v>
      </c>
      <c r="E46" s="5">
        <v>726</v>
      </c>
      <c r="F46" s="5">
        <v>1071</v>
      </c>
      <c r="G46" s="3">
        <f t="shared" si="0"/>
        <v>693.3333333333334</v>
      </c>
      <c r="H46" s="3">
        <f t="shared" si="1"/>
        <v>716.5873015873016</v>
      </c>
      <c r="J46" s="2">
        <f t="shared" si="2"/>
        <v>1270825</v>
      </c>
      <c r="K46">
        <f t="shared" si="3"/>
        <v>1797</v>
      </c>
      <c r="L46" s="13">
        <f t="shared" si="10"/>
        <v>0.6558735577518193</v>
      </c>
      <c r="M46" s="11">
        <f t="shared" si="11"/>
        <v>0.6778711484593838</v>
      </c>
      <c r="N46" s="6">
        <f t="shared" si="12"/>
        <v>0.9675490087495847</v>
      </c>
      <c r="O46" s="2">
        <f t="shared" si="13"/>
        <v>-264105</v>
      </c>
      <c r="P46">
        <f t="shared" si="14"/>
        <v>-345</v>
      </c>
      <c r="Q46" s="3">
        <f t="shared" si="15"/>
        <v>-23.253968253968196</v>
      </c>
    </row>
    <row r="47" spans="1:17" ht="12.75">
      <c r="A47" t="s">
        <v>107</v>
      </c>
      <c r="B47" s="4" t="s">
        <v>37</v>
      </c>
      <c r="C47" s="2">
        <v>4189490</v>
      </c>
      <c r="D47" s="2">
        <v>5177612</v>
      </c>
      <c r="E47" s="5">
        <v>4251</v>
      </c>
      <c r="F47" s="5">
        <v>6640</v>
      </c>
      <c r="G47" s="3">
        <f t="shared" si="0"/>
        <v>985.5304634203717</v>
      </c>
      <c r="H47" s="3">
        <f t="shared" si="1"/>
        <v>779.760843373494</v>
      </c>
      <c r="J47" s="2">
        <f t="shared" si="2"/>
        <v>9367102</v>
      </c>
      <c r="K47">
        <f t="shared" si="3"/>
        <v>10891</v>
      </c>
      <c r="L47" s="13">
        <f t="shared" si="10"/>
        <v>0.8091548768042102</v>
      </c>
      <c r="M47" s="11">
        <f t="shared" si="11"/>
        <v>0.640210843373494</v>
      </c>
      <c r="N47" s="6">
        <f t="shared" si="12"/>
        <v>1.2638881162032356</v>
      </c>
      <c r="O47" s="2">
        <f t="shared" si="13"/>
        <v>-988122</v>
      </c>
      <c r="P47">
        <f t="shared" si="14"/>
        <v>-2389</v>
      </c>
      <c r="Q47" s="3">
        <f t="shared" si="15"/>
        <v>205.76962004687766</v>
      </c>
    </row>
    <row r="48" spans="1:17" ht="12.75">
      <c r="A48" t="s">
        <v>108</v>
      </c>
      <c r="B48" s="4" t="s">
        <v>104</v>
      </c>
      <c r="C48" s="2">
        <v>74737</v>
      </c>
      <c r="D48" s="2">
        <v>98618</v>
      </c>
      <c r="E48">
        <v>117</v>
      </c>
      <c r="F48">
        <v>185</v>
      </c>
      <c r="G48" s="3">
        <f t="shared" si="0"/>
        <v>638.7777777777778</v>
      </c>
      <c r="H48" s="3">
        <f t="shared" si="1"/>
        <v>533.0702702702703</v>
      </c>
      <c r="J48" s="2">
        <f t="shared" si="2"/>
        <v>173355</v>
      </c>
      <c r="K48">
        <f t="shared" si="3"/>
        <v>302</v>
      </c>
      <c r="L48" s="13">
        <f t="shared" si="10"/>
        <v>0.7578433957289744</v>
      </c>
      <c r="M48" s="11">
        <f t="shared" si="11"/>
        <v>0.6324324324324324</v>
      </c>
      <c r="N48" s="6">
        <f t="shared" si="12"/>
        <v>1.1982993864090623</v>
      </c>
      <c r="O48" s="2">
        <f t="shared" si="13"/>
        <v>-23881</v>
      </c>
      <c r="P48">
        <f t="shared" si="14"/>
        <v>-68</v>
      </c>
      <c r="Q48" s="3">
        <f t="shared" si="15"/>
        <v>105.70750750750756</v>
      </c>
    </row>
    <row r="49" spans="1:17" ht="12.75">
      <c r="A49" t="s">
        <v>118</v>
      </c>
      <c r="B49" s="4" t="s">
        <v>58</v>
      </c>
      <c r="C49" s="2">
        <v>1537606</v>
      </c>
      <c r="D49" s="2">
        <v>2247130</v>
      </c>
      <c r="E49" s="2">
        <v>1657</v>
      </c>
      <c r="F49" s="2">
        <v>2628</v>
      </c>
      <c r="G49" s="3">
        <v>927.9456849728425</v>
      </c>
      <c r="H49" s="3">
        <v>855.072298325723</v>
      </c>
      <c r="J49" s="2">
        <v>3784736</v>
      </c>
      <c r="K49">
        <v>4285</v>
      </c>
      <c r="L49" s="13">
        <f t="shared" si="10"/>
        <v>0.684253247475669</v>
      </c>
      <c r="M49" s="11">
        <f t="shared" si="11"/>
        <v>0.630517503805175</v>
      </c>
      <c r="N49" s="6">
        <f t="shared" si="12"/>
        <v>1.0852248246023284</v>
      </c>
      <c r="O49" s="2">
        <f t="shared" si="13"/>
        <v>-709524</v>
      </c>
      <c r="P49">
        <f t="shared" si="14"/>
        <v>-971</v>
      </c>
      <c r="Q49" s="3">
        <f t="shared" si="15"/>
        <v>72.87338664711956</v>
      </c>
    </row>
    <row r="50" spans="1:17" ht="12.75">
      <c r="A50" t="s">
        <v>115</v>
      </c>
      <c r="B50" s="4" t="s">
        <v>80</v>
      </c>
      <c r="C50" s="2">
        <v>11514008</v>
      </c>
      <c r="D50" s="2">
        <v>18948193</v>
      </c>
      <c r="E50" s="5">
        <v>11207</v>
      </c>
      <c r="F50" s="5">
        <v>19052</v>
      </c>
      <c r="G50" s="3">
        <f aca="true" t="shared" si="16" ref="G50:G94">C50/E50</f>
        <v>1027.3943071294727</v>
      </c>
      <c r="H50" s="3">
        <f aca="true" t="shared" si="17" ref="H50:H94">D50/F50</f>
        <v>994.5513856812933</v>
      </c>
      <c r="J50" s="2">
        <f aca="true" t="shared" si="18" ref="J50:J94">SUM(C50:D50)</f>
        <v>30462201</v>
      </c>
      <c r="K50">
        <f aca="true" t="shared" si="19" ref="K50:K94">SUM(E50:F50)</f>
        <v>30259</v>
      </c>
      <c r="L50" s="13">
        <f t="shared" si="10"/>
        <v>0.6076573106469836</v>
      </c>
      <c r="M50" s="11">
        <f t="shared" si="11"/>
        <v>0.5882322065924838</v>
      </c>
      <c r="N50" s="6">
        <f t="shared" si="12"/>
        <v>1.0330228502227476</v>
      </c>
      <c r="O50" s="2">
        <f t="shared" si="13"/>
        <v>-7434185</v>
      </c>
      <c r="P50">
        <f t="shared" si="14"/>
        <v>-7845</v>
      </c>
      <c r="Q50" s="3">
        <f t="shared" si="15"/>
        <v>32.84292144817948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16"/>
        <v>606.4263322884012</v>
      </c>
      <c r="H51" s="3">
        <f t="shared" si="17"/>
        <v>579.6975088967971</v>
      </c>
      <c r="J51" s="2">
        <f t="shared" si="18"/>
        <v>519240</v>
      </c>
      <c r="K51">
        <f t="shared" si="19"/>
        <v>881</v>
      </c>
      <c r="L51" s="13">
        <f t="shared" si="10"/>
        <v>0.5937874090671905</v>
      </c>
      <c r="M51" s="11">
        <f t="shared" si="11"/>
        <v>0.5676156583629893</v>
      </c>
      <c r="N51" s="6">
        <f t="shared" si="12"/>
        <v>1.0461082253785614</v>
      </c>
      <c r="O51" s="2">
        <f t="shared" si="13"/>
        <v>-132340</v>
      </c>
      <c r="P51">
        <f t="shared" si="14"/>
        <v>-243</v>
      </c>
      <c r="Q51" s="3">
        <f t="shared" si="15"/>
        <v>26.728823391604124</v>
      </c>
    </row>
    <row r="52" spans="1:17" ht="12.75">
      <c r="A52" t="s">
        <v>117</v>
      </c>
      <c r="B52" s="4" t="s">
        <v>28</v>
      </c>
      <c r="C52" s="2">
        <v>32110</v>
      </c>
      <c r="D52" s="2">
        <v>108408</v>
      </c>
      <c r="E52" s="5">
        <v>30</v>
      </c>
      <c r="F52" s="5">
        <v>56</v>
      </c>
      <c r="G52" s="3">
        <f t="shared" si="16"/>
        <v>1070.3333333333333</v>
      </c>
      <c r="H52" s="3">
        <f t="shared" si="17"/>
        <v>1935.857142857143</v>
      </c>
      <c r="J52" s="2">
        <f t="shared" si="18"/>
        <v>140518</v>
      </c>
      <c r="K52">
        <f t="shared" si="19"/>
        <v>86</v>
      </c>
      <c r="L52" s="13">
        <f t="shared" si="10"/>
        <v>0.2961958527045975</v>
      </c>
      <c r="M52" s="11">
        <f t="shared" si="11"/>
        <v>0.5357142857142857</v>
      </c>
      <c r="N52" s="6">
        <f t="shared" si="12"/>
        <v>0.5528989250485818</v>
      </c>
      <c r="O52" s="2">
        <f t="shared" si="13"/>
        <v>-76298</v>
      </c>
      <c r="P52">
        <f t="shared" si="14"/>
        <v>-26</v>
      </c>
      <c r="Q52" s="3">
        <f t="shared" si="15"/>
        <v>-865.5238095238096</v>
      </c>
    </row>
    <row r="53" spans="1:17" ht="12.75">
      <c r="A53" t="s">
        <v>117</v>
      </c>
      <c r="B53" s="4" t="s">
        <v>32</v>
      </c>
      <c r="C53" s="2">
        <v>106462</v>
      </c>
      <c r="D53" s="2">
        <v>216985</v>
      </c>
      <c r="E53" s="5">
        <v>123</v>
      </c>
      <c r="F53" s="5">
        <v>269</v>
      </c>
      <c r="G53" s="3">
        <f t="shared" si="16"/>
        <v>865.5447154471544</v>
      </c>
      <c r="H53" s="3">
        <f t="shared" si="17"/>
        <v>806.635687732342</v>
      </c>
      <c r="J53" s="2">
        <f t="shared" si="18"/>
        <v>323447</v>
      </c>
      <c r="K53">
        <f t="shared" si="19"/>
        <v>392</v>
      </c>
      <c r="L53" s="13">
        <f t="shared" si="10"/>
        <v>0.49064221029103394</v>
      </c>
      <c r="M53" s="11">
        <f t="shared" si="11"/>
        <v>0.45724907063197023</v>
      </c>
      <c r="N53" s="6">
        <f t="shared" si="12"/>
        <v>1.073030524945432</v>
      </c>
      <c r="O53" s="2">
        <f t="shared" si="13"/>
        <v>-110523</v>
      </c>
      <c r="P53">
        <f t="shared" si="14"/>
        <v>-146</v>
      </c>
      <c r="Q53" s="3">
        <f t="shared" si="15"/>
        <v>58.909027714812396</v>
      </c>
    </row>
    <row r="54" spans="1:17" ht="12.75">
      <c r="A54" t="s">
        <v>118</v>
      </c>
      <c r="B54" s="4" t="s">
        <v>25</v>
      </c>
      <c r="C54" s="2">
        <v>355150</v>
      </c>
      <c r="D54" s="2">
        <v>716161</v>
      </c>
      <c r="E54" s="5">
        <v>210</v>
      </c>
      <c r="F54" s="5">
        <v>499</v>
      </c>
      <c r="G54" s="3">
        <f t="shared" si="16"/>
        <v>1691.1904761904761</v>
      </c>
      <c r="H54" s="3">
        <f t="shared" si="17"/>
        <v>1435.192384769539</v>
      </c>
      <c r="J54" s="2">
        <f t="shared" si="18"/>
        <v>1071311</v>
      </c>
      <c r="K54">
        <f t="shared" si="19"/>
        <v>709</v>
      </c>
      <c r="L54" s="13">
        <f t="shared" si="10"/>
        <v>0.4959080430238452</v>
      </c>
      <c r="M54" s="11">
        <f t="shared" si="11"/>
        <v>0.42084168336673344</v>
      </c>
      <c r="N54" s="6">
        <f t="shared" si="12"/>
        <v>1.1783719688995178</v>
      </c>
      <c r="O54" s="2">
        <f t="shared" si="13"/>
        <v>-361011</v>
      </c>
      <c r="P54">
        <f t="shared" si="14"/>
        <v>-289</v>
      </c>
      <c r="Q54" s="3">
        <f t="shared" si="15"/>
        <v>255.99809142093704</v>
      </c>
    </row>
    <row r="55" spans="1:17" ht="12.75">
      <c r="A55" t="s">
        <v>107</v>
      </c>
      <c r="B55" s="4" t="s">
        <v>52</v>
      </c>
      <c r="C55" s="2">
        <v>7964504</v>
      </c>
      <c r="D55" s="2">
        <v>18056127</v>
      </c>
      <c r="E55">
        <v>6607</v>
      </c>
      <c r="F55" s="5">
        <v>16075</v>
      </c>
      <c r="G55" s="3">
        <f t="shared" si="16"/>
        <v>1205.4645073406994</v>
      </c>
      <c r="H55" s="3">
        <f t="shared" si="17"/>
        <v>1123.2427371695178</v>
      </c>
      <c r="J55" s="2">
        <f t="shared" si="18"/>
        <v>26020631</v>
      </c>
      <c r="K55">
        <f t="shared" si="19"/>
        <v>22682</v>
      </c>
      <c r="L55" s="13">
        <f t="shared" si="10"/>
        <v>0.4410970303875244</v>
      </c>
      <c r="M55" s="11">
        <f t="shared" si="11"/>
        <v>0.41101088646967343</v>
      </c>
      <c r="N55" s="6">
        <f t="shared" si="12"/>
        <v>1.073200357723544</v>
      </c>
      <c r="O55" s="2">
        <f t="shared" si="13"/>
        <v>-10091623</v>
      </c>
      <c r="P55">
        <f t="shared" si="14"/>
        <v>-9468</v>
      </c>
      <c r="Q55" s="3">
        <f t="shared" si="15"/>
        <v>82.22177017118156</v>
      </c>
    </row>
    <row r="56" spans="1:17" ht="12.75">
      <c r="A56" t="s">
        <v>109</v>
      </c>
      <c r="B56" s="4" t="s">
        <v>61</v>
      </c>
      <c r="C56" s="2">
        <v>634860</v>
      </c>
      <c r="D56" s="2">
        <v>1545902</v>
      </c>
      <c r="E56" s="5">
        <v>449</v>
      </c>
      <c r="F56" s="5">
        <v>1105</v>
      </c>
      <c r="G56" s="3">
        <f t="shared" si="16"/>
        <v>1413.9420935412027</v>
      </c>
      <c r="H56" s="3">
        <f t="shared" si="17"/>
        <v>1399.006334841629</v>
      </c>
      <c r="J56" s="2">
        <f t="shared" si="18"/>
        <v>2180762</v>
      </c>
      <c r="K56">
        <f t="shared" si="19"/>
        <v>1554</v>
      </c>
      <c r="L56" s="13">
        <f t="shared" si="10"/>
        <v>0.4106728628334784</v>
      </c>
      <c r="M56" s="11">
        <f t="shared" si="11"/>
        <v>0.4063348416289593</v>
      </c>
      <c r="N56" s="6">
        <f t="shared" si="12"/>
        <v>1.0106759764610103</v>
      </c>
      <c r="O56" s="2">
        <f t="shared" si="13"/>
        <v>-911042</v>
      </c>
      <c r="P56">
        <f t="shared" si="14"/>
        <v>-656</v>
      </c>
      <c r="Q56" s="3">
        <f t="shared" si="15"/>
        <v>14.935758699573626</v>
      </c>
    </row>
    <row r="57" spans="1:17" ht="12.75">
      <c r="A57" t="s">
        <v>112</v>
      </c>
      <c r="B57" s="4" t="s">
        <v>73</v>
      </c>
      <c r="C57" s="2">
        <v>389674</v>
      </c>
      <c r="D57" s="2">
        <v>930421</v>
      </c>
      <c r="E57" s="5">
        <v>538</v>
      </c>
      <c r="F57" s="5">
        <v>1392</v>
      </c>
      <c r="G57" s="3">
        <f t="shared" si="16"/>
        <v>724.3011152416357</v>
      </c>
      <c r="H57" s="3">
        <f t="shared" si="17"/>
        <v>668.4058908045977</v>
      </c>
      <c r="J57" s="2">
        <f t="shared" si="18"/>
        <v>1320095</v>
      </c>
      <c r="K57">
        <f t="shared" si="19"/>
        <v>1930</v>
      </c>
      <c r="L57" s="13">
        <f t="shared" si="10"/>
        <v>0.41881470861040326</v>
      </c>
      <c r="M57" s="11">
        <f t="shared" si="11"/>
        <v>0.3864942528735632</v>
      </c>
      <c r="N57" s="6">
        <f t="shared" si="12"/>
        <v>1.0836246735793333</v>
      </c>
      <c r="O57" s="2">
        <f t="shared" si="13"/>
        <v>-540747</v>
      </c>
      <c r="P57">
        <f t="shared" si="14"/>
        <v>-854</v>
      </c>
      <c r="Q57" s="3">
        <f t="shared" si="15"/>
        <v>55.895224437037996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16"/>
        <v>682.4464285714286</v>
      </c>
      <c r="H58" s="3">
        <f t="shared" si="17"/>
        <v>597.624203821656</v>
      </c>
      <c r="J58" s="2">
        <f t="shared" si="18"/>
        <v>132044</v>
      </c>
      <c r="K58">
        <f t="shared" si="19"/>
        <v>213</v>
      </c>
      <c r="L58" s="13">
        <f t="shared" si="10"/>
        <v>0.40731345987828665</v>
      </c>
      <c r="M58" s="11">
        <f t="shared" si="11"/>
        <v>0.35668789808917195</v>
      </c>
      <c r="N58" s="6">
        <f t="shared" si="12"/>
        <v>1.1419323785873394</v>
      </c>
      <c r="O58" s="2">
        <f t="shared" si="13"/>
        <v>-55610</v>
      </c>
      <c r="P58">
        <f t="shared" si="14"/>
        <v>-101</v>
      </c>
      <c r="Q58" s="3">
        <f t="shared" si="15"/>
        <v>84.82222474977254</v>
      </c>
    </row>
    <row r="59" spans="1:17" ht="12.75">
      <c r="A59" t="s">
        <v>113</v>
      </c>
      <c r="B59" s="4" t="s">
        <v>43</v>
      </c>
      <c r="C59" s="2">
        <v>16609</v>
      </c>
      <c r="D59" s="2">
        <v>53022</v>
      </c>
      <c r="E59" s="5">
        <v>38</v>
      </c>
      <c r="F59" s="5">
        <v>111</v>
      </c>
      <c r="G59" s="3">
        <f t="shared" si="16"/>
        <v>437.07894736842104</v>
      </c>
      <c r="H59" s="3">
        <f t="shared" si="17"/>
        <v>477.6756756756757</v>
      </c>
      <c r="J59" s="2">
        <f t="shared" si="18"/>
        <v>69631</v>
      </c>
      <c r="K59">
        <f t="shared" si="19"/>
        <v>149</v>
      </c>
      <c r="L59" s="13">
        <f t="shared" si="10"/>
        <v>0.313247331296443</v>
      </c>
      <c r="M59" s="11">
        <f t="shared" si="11"/>
        <v>0.34234234234234234</v>
      </c>
      <c r="N59" s="6">
        <f t="shared" si="12"/>
        <v>0.9150119414185571</v>
      </c>
      <c r="O59" s="2">
        <f t="shared" si="13"/>
        <v>-36413</v>
      </c>
      <c r="P59">
        <f t="shared" si="14"/>
        <v>-73</v>
      </c>
      <c r="Q59" s="3">
        <f t="shared" si="15"/>
        <v>-40.59672830725464</v>
      </c>
    </row>
    <row r="60" spans="1:17" ht="12.75">
      <c r="A60" t="s">
        <v>107</v>
      </c>
      <c r="B60" s="4" t="s">
        <v>49</v>
      </c>
      <c r="C60" s="2">
        <v>3600009</v>
      </c>
      <c r="D60" s="2">
        <v>11985475</v>
      </c>
      <c r="E60" s="5">
        <v>1958</v>
      </c>
      <c r="F60" s="5">
        <v>5919</v>
      </c>
      <c r="G60" s="3">
        <f t="shared" si="16"/>
        <v>1838.6154239019409</v>
      </c>
      <c r="H60" s="3">
        <f t="shared" si="17"/>
        <v>2024.9155262713296</v>
      </c>
      <c r="J60" s="2">
        <f t="shared" si="18"/>
        <v>15585484</v>
      </c>
      <c r="K60">
        <f t="shared" si="19"/>
        <v>7877</v>
      </c>
      <c r="L60" s="13">
        <f t="shared" si="10"/>
        <v>0.300364315974127</v>
      </c>
      <c r="M60" s="11">
        <f t="shared" si="11"/>
        <v>0.3307991214732218</v>
      </c>
      <c r="N60" s="6">
        <f t="shared" si="12"/>
        <v>0.9079961114662196</v>
      </c>
      <c r="O60" s="2">
        <f t="shared" si="13"/>
        <v>-8385466</v>
      </c>
      <c r="P60">
        <f t="shared" si="14"/>
        <v>-3961</v>
      </c>
      <c r="Q60" s="3">
        <f t="shared" si="15"/>
        <v>-186.3001023693887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16"/>
        <v>489.05555555555554</v>
      </c>
      <c r="H61" s="3">
        <f t="shared" si="17"/>
        <v>428.2909090909091</v>
      </c>
      <c r="J61" s="2">
        <f t="shared" si="18"/>
        <v>64718</v>
      </c>
      <c r="K61">
        <f t="shared" si="19"/>
        <v>146</v>
      </c>
      <c r="L61" s="13">
        <f t="shared" si="10"/>
        <v>0.37370521310918664</v>
      </c>
      <c r="M61" s="11">
        <f t="shared" si="11"/>
        <v>0.32727272727272727</v>
      </c>
      <c r="N61" s="6">
        <f t="shared" si="12"/>
        <v>1.141877040055848</v>
      </c>
      <c r="O61" s="2">
        <f t="shared" si="13"/>
        <v>-29506</v>
      </c>
      <c r="P61">
        <f t="shared" si="14"/>
        <v>-74</v>
      </c>
      <c r="Q61" s="3">
        <f t="shared" si="15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16"/>
        <v>1850.076923076923</v>
      </c>
      <c r="H62" s="3">
        <f t="shared" si="17"/>
        <v>1744.3170731707316</v>
      </c>
      <c r="J62" s="2">
        <f t="shared" si="18"/>
        <v>95568</v>
      </c>
      <c r="K62">
        <f t="shared" si="19"/>
        <v>54</v>
      </c>
      <c r="L62" s="13">
        <f t="shared" si="10"/>
        <v>0.33629766349259615</v>
      </c>
      <c r="M62" s="11">
        <f t="shared" si="11"/>
        <v>0.3170731707317073</v>
      </c>
      <c r="N62" s="6">
        <f t="shared" si="12"/>
        <v>1.0606310925535725</v>
      </c>
      <c r="O62" s="2">
        <f t="shared" si="13"/>
        <v>-47466</v>
      </c>
      <c r="P62">
        <f t="shared" si="14"/>
        <v>-28</v>
      </c>
      <c r="Q62" s="3">
        <f t="shared" si="15"/>
        <v>105.75984990619145</v>
      </c>
    </row>
    <row r="63" spans="1:17" ht="12.75">
      <c r="A63" t="s">
        <v>107</v>
      </c>
      <c r="B63" s="4" t="s">
        <v>87</v>
      </c>
      <c r="C63" s="2">
        <v>1202309</v>
      </c>
      <c r="D63" s="2">
        <v>3028636</v>
      </c>
      <c r="E63" s="5">
        <v>932</v>
      </c>
      <c r="F63" s="5">
        <v>3109</v>
      </c>
      <c r="G63" s="3">
        <f t="shared" si="16"/>
        <v>1290.0311158798283</v>
      </c>
      <c r="H63" s="3">
        <f t="shared" si="17"/>
        <v>974.151174010936</v>
      </c>
      <c r="J63" s="2">
        <f t="shared" si="18"/>
        <v>4230945</v>
      </c>
      <c r="K63">
        <f t="shared" si="19"/>
        <v>4041</v>
      </c>
      <c r="L63" s="13">
        <f t="shared" si="10"/>
        <v>0.3969803568339015</v>
      </c>
      <c r="M63" s="11">
        <f t="shared" si="11"/>
        <v>0.2997748472177549</v>
      </c>
      <c r="N63" s="6">
        <f t="shared" si="12"/>
        <v>1.324261726820386</v>
      </c>
      <c r="O63" s="2">
        <f t="shared" si="13"/>
        <v>-1826327</v>
      </c>
      <c r="P63">
        <f t="shared" si="14"/>
        <v>-2177</v>
      </c>
      <c r="Q63" s="3">
        <f t="shared" si="15"/>
        <v>315.8799418688924</v>
      </c>
    </row>
    <row r="64" spans="1:17" ht="12.75">
      <c r="A64" t="s">
        <v>115</v>
      </c>
      <c r="B64" s="4" t="s">
        <v>23</v>
      </c>
      <c r="C64" s="2">
        <v>306405</v>
      </c>
      <c r="D64" s="2">
        <v>732741</v>
      </c>
      <c r="E64">
        <v>357</v>
      </c>
      <c r="F64" s="5">
        <v>1221</v>
      </c>
      <c r="G64" s="3">
        <f t="shared" si="16"/>
        <v>858.2773109243698</v>
      </c>
      <c r="H64" s="3">
        <f t="shared" si="17"/>
        <v>600.1154791154792</v>
      </c>
      <c r="J64" s="2">
        <f t="shared" si="18"/>
        <v>1039146</v>
      </c>
      <c r="K64">
        <f t="shared" si="19"/>
        <v>1578</v>
      </c>
      <c r="L64" s="13">
        <f t="shared" si="10"/>
        <v>0.41816276146687575</v>
      </c>
      <c r="M64" s="11">
        <f t="shared" si="11"/>
        <v>0.29238329238329236</v>
      </c>
      <c r="N64" s="6">
        <f t="shared" si="12"/>
        <v>1.4301869236724236</v>
      </c>
      <c r="O64" s="2">
        <f t="shared" si="13"/>
        <v>-426336</v>
      </c>
      <c r="P64">
        <f t="shared" si="14"/>
        <v>-864</v>
      </c>
      <c r="Q64" s="3">
        <f t="shared" si="15"/>
        <v>258.1618318088906</v>
      </c>
    </row>
    <row r="65" spans="1:17" ht="12.75">
      <c r="A65" t="s">
        <v>109</v>
      </c>
      <c r="B65" s="4" t="s">
        <v>96</v>
      </c>
      <c r="C65" s="2">
        <v>25444</v>
      </c>
      <c r="D65" s="2">
        <v>59236</v>
      </c>
      <c r="E65" s="5">
        <v>21</v>
      </c>
      <c r="F65" s="5">
        <v>73</v>
      </c>
      <c r="G65" s="3">
        <f t="shared" si="16"/>
        <v>1211.6190476190477</v>
      </c>
      <c r="H65" s="3">
        <f t="shared" si="17"/>
        <v>811.4520547945206</v>
      </c>
      <c r="J65" s="2">
        <f t="shared" si="18"/>
        <v>84680</v>
      </c>
      <c r="K65">
        <f t="shared" si="19"/>
        <v>94</v>
      </c>
      <c r="L65" s="13">
        <f t="shared" si="10"/>
        <v>0.4295360929164697</v>
      </c>
      <c r="M65" s="11">
        <f t="shared" si="11"/>
        <v>0.2876712328767123</v>
      </c>
      <c r="N65" s="6">
        <f t="shared" si="12"/>
        <v>1.4931492753762996</v>
      </c>
      <c r="O65" s="2">
        <f t="shared" si="13"/>
        <v>-33792</v>
      </c>
      <c r="P65">
        <f t="shared" si="14"/>
        <v>-52</v>
      </c>
      <c r="Q65" s="3">
        <f t="shared" si="15"/>
        <v>400.16699282452714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16"/>
        <v>706.9642857142857</v>
      </c>
      <c r="H66" s="3">
        <f t="shared" si="17"/>
        <v>723.547619047619</v>
      </c>
      <c r="J66" s="2">
        <f t="shared" si="18"/>
        <v>191535</v>
      </c>
      <c r="K66">
        <f t="shared" si="19"/>
        <v>266</v>
      </c>
      <c r="L66" s="13">
        <f t="shared" si="10"/>
        <v>0.2605548060153345</v>
      </c>
      <c r="M66" s="11">
        <f t="shared" si="11"/>
        <v>0.26666666666666666</v>
      </c>
      <c r="N66" s="6">
        <f t="shared" si="12"/>
        <v>0.9770805225575043</v>
      </c>
      <c r="O66" s="2">
        <f t="shared" si="13"/>
        <v>-112355</v>
      </c>
      <c r="P66">
        <f t="shared" si="14"/>
        <v>-154</v>
      </c>
      <c r="Q66" s="3">
        <f t="shared" si="15"/>
        <v>-16.58333333333337</v>
      </c>
    </row>
    <row r="67" spans="1:17" ht="12.75">
      <c r="A67" t="s">
        <v>117</v>
      </c>
      <c r="B67" s="4" t="s">
        <v>101</v>
      </c>
      <c r="C67" s="2">
        <v>24913294</v>
      </c>
      <c r="D67" s="2">
        <v>110267373</v>
      </c>
      <c r="E67" s="5">
        <v>17694</v>
      </c>
      <c r="F67" s="5">
        <v>67085</v>
      </c>
      <c r="G67" s="3">
        <f t="shared" si="16"/>
        <v>1408.0080253193173</v>
      </c>
      <c r="H67" s="3">
        <f t="shared" si="17"/>
        <v>1643.6964000894388</v>
      </c>
      <c r="J67" s="2">
        <f t="shared" si="18"/>
        <v>135180667</v>
      </c>
      <c r="K67">
        <f t="shared" si="19"/>
        <v>84779</v>
      </c>
      <c r="L67" s="13">
        <f t="shared" si="10"/>
        <v>0.2259353181471005</v>
      </c>
      <c r="M67" s="11">
        <f t="shared" si="11"/>
        <v>0.26375493776552134</v>
      </c>
      <c r="N67" s="6">
        <f t="shared" si="12"/>
        <v>0.8566107617213878</v>
      </c>
      <c r="O67" s="2">
        <f t="shared" si="13"/>
        <v>-85354079</v>
      </c>
      <c r="P67">
        <f t="shared" si="14"/>
        <v>-49391</v>
      </c>
      <c r="Q67" s="3">
        <f t="shared" si="15"/>
        <v>-235.68837477012153</v>
      </c>
    </row>
    <row r="68" spans="1:17" ht="12.75">
      <c r="A68" t="s">
        <v>109</v>
      </c>
      <c r="B68" s="4" t="s">
        <v>16</v>
      </c>
      <c r="C68" s="2">
        <v>2755990</v>
      </c>
      <c r="D68" s="2">
        <v>7251764</v>
      </c>
      <c r="E68" s="5">
        <v>1999</v>
      </c>
      <c r="F68" s="5">
        <v>7637</v>
      </c>
      <c r="G68" s="3">
        <f t="shared" si="16"/>
        <v>1378.6843421710855</v>
      </c>
      <c r="H68" s="3">
        <f t="shared" si="17"/>
        <v>949.5566321854132</v>
      </c>
      <c r="J68" s="2">
        <f t="shared" si="18"/>
        <v>10007754</v>
      </c>
      <c r="K68">
        <f t="shared" si="19"/>
        <v>9636</v>
      </c>
      <c r="L68" s="13">
        <f t="shared" si="10"/>
        <v>0.38004408306723714</v>
      </c>
      <c r="M68" s="11">
        <f t="shared" si="11"/>
        <v>0.26175199685740475</v>
      </c>
      <c r="N68" s="6">
        <f t="shared" si="12"/>
        <v>1.4519242933389145</v>
      </c>
      <c r="O68" s="2">
        <f t="shared" si="13"/>
        <v>-4495774</v>
      </c>
      <c r="P68">
        <f t="shared" si="14"/>
        <v>-5638</v>
      </c>
      <c r="Q68" s="3">
        <f t="shared" si="15"/>
        <v>429.12770998567237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16"/>
        <v>516.5</v>
      </c>
      <c r="H69" s="3">
        <f t="shared" si="17"/>
        <v>511.80833333333334</v>
      </c>
      <c r="J69" s="2">
        <f t="shared" si="18"/>
        <v>76912</v>
      </c>
      <c r="K69">
        <f t="shared" si="19"/>
        <v>150</v>
      </c>
      <c r="L69" s="13">
        <f aca="true" t="shared" si="20" ref="L69:L94">C69/D69</f>
        <v>0.25229171076412066</v>
      </c>
      <c r="M69" s="11">
        <f aca="true" t="shared" si="21" ref="M69:M94">E69/F69</f>
        <v>0.25</v>
      </c>
      <c r="N69" s="6">
        <f aca="true" t="shared" si="22" ref="N69:N94">G69/H69</f>
        <v>1.0091668430564826</v>
      </c>
      <c r="O69" s="2">
        <f aca="true" t="shared" si="23" ref="O69:O94">C69-D69</f>
        <v>-45922</v>
      </c>
      <c r="P69">
        <f aca="true" t="shared" si="24" ref="P69:P94">E69-F69</f>
        <v>-90</v>
      </c>
      <c r="Q69" s="3">
        <f aca="true" t="shared" si="25" ref="Q69:Q94">G69-H69</f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16"/>
        <v>908.929292929293</v>
      </c>
      <c r="H70" s="3">
        <f t="shared" si="17"/>
        <v>769.4157782515991</v>
      </c>
      <c r="J70" s="2">
        <f t="shared" si="18"/>
        <v>450840</v>
      </c>
      <c r="K70">
        <f t="shared" si="19"/>
        <v>568</v>
      </c>
      <c r="L70" s="13">
        <f t="shared" si="20"/>
        <v>0.2493626266433148</v>
      </c>
      <c r="M70" s="11">
        <f t="shared" si="21"/>
        <v>0.21108742004264391</v>
      </c>
      <c r="N70" s="6">
        <f t="shared" si="22"/>
        <v>1.181323958542572</v>
      </c>
      <c r="O70" s="2">
        <f t="shared" si="23"/>
        <v>-270872</v>
      </c>
      <c r="P70">
        <f t="shared" si="24"/>
        <v>-370</v>
      </c>
      <c r="Q70" s="3">
        <f t="shared" si="25"/>
        <v>139.51351467769382</v>
      </c>
    </row>
    <row r="71" spans="1:17" ht="12.75">
      <c r="A71" t="s">
        <v>109</v>
      </c>
      <c r="B71" s="4" t="s">
        <v>15</v>
      </c>
      <c r="C71" s="2">
        <v>1649840</v>
      </c>
      <c r="D71" s="2">
        <v>7428973</v>
      </c>
      <c r="E71" s="5">
        <v>2188</v>
      </c>
      <c r="F71" s="5">
        <v>12712</v>
      </c>
      <c r="G71" s="3">
        <f t="shared" si="16"/>
        <v>754.0402193784278</v>
      </c>
      <c r="H71" s="3">
        <f t="shared" si="17"/>
        <v>584.4063089993707</v>
      </c>
      <c r="J71" s="2">
        <f t="shared" si="18"/>
        <v>9078813</v>
      </c>
      <c r="K71">
        <f t="shared" si="19"/>
        <v>14900</v>
      </c>
      <c r="L71" s="13">
        <f t="shared" si="20"/>
        <v>0.22208184092202246</v>
      </c>
      <c r="M71" s="11">
        <f t="shared" si="21"/>
        <v>0.1721208307111391</v>
      </c>
      <c r="N71" s="6">
        <f t="shared" si="22"/>
        <v>1.2902670757773078</v>
      </c>
      <c r="O71" s="2">
        <f t="shared" si="23"/>
        <v>-5779133</v>
      </c>
      <c r="P71">
        <f t="shared" si="24"/>
        <v>-10524</v>
      </c>
      <c r="Q71" s="3">
        <f t="shared" si="25"/>
        <v>169.63391037905706</v>
      </c>
    </row>
    <row r="72" spans="1:17" ht="12.75">
      <c r="A72" t="s">
        <v>112</v>
      </c>
      <c r="B72" s="4" t="s">
        <v>93</v>
      </c>
      <c r="C72" s="2">
        <v>75078</v>
      </c>
      <c r="D72" s="2">
        <v>467374</v>
      </c>
      <c r="E72" s="5">
        <v>93</v>
      </c>
      <c r="F72" s="5">
        <v>570</v>
      </c>
      <c r="G72" s="3">
        <f t="shared" si="16"/>
        <v>807.2903225806451</v>
      </c>
      <c r="H72" s="3">
        <f t="shared" si="17"/>
        <v>819.9543859649123</v>
      </c>
      <c r="J72" s="2">
        <f t="shared" si="18"/>
        <v>542452</v>
      </c>
      <c r="K72">
        <f t="shared" si="19"/>
        <v>663</v>
      </c>
      <c r="L72" s="13">
        <f t="shared" si="20"/>
        <v>0.1606379473398178</v>
      </c>
      <c r="M72" s="11">
        <f t="shared" si="21"/>
        <v>0.1631578947368421</v>
      </c>
      <c r="N72" s="6">
        <f t="shared" si="22"/>
        <v>0.9845551611150123</v>
      </c>
      <c r="O72" s="2">
        <f t="shared" si="23"/>
        <v>-392296</v>
      </c>
      <c r="P72">
        <f t="shared" si="24"/>
        <v>-477</v>
      </c>
      <c r="Q72" s="3">
        <f t="shared" si="25"/>
        <v>-12.664063384267138</v>
      </c>
    </row>
    <row r="73" spans="1:17" ht="12.75">
      <c r="A73" t="s">
        <v>112</v>
      </c>
      <c r="B73" s="4" t="s">
        <v>92</v>
      </c>
      <c r="C73" s="2">
        <v>14990</v>
      </c>
      <c r="D73" s="2">
        <v>103406</v>
      </c>
      <c r="E73" s="5">
        <v>20</v>
      </c>
      <c r="F73" s="5">
        <v>125</v>
      </c>
      <c r="G73" s="3">
        <f t="shared" si="16"/>
        <v>749.5</v>
      </c>
      <c r="H73" s="3">
        <f t="shared" si="17"/>
        <v>827.248</v>
      </c>
      <c r="J73" s="2">
        <f t="shared" si="18"/>
        <v>118396</v>
      </c>
      <c r="K73">
        <f t="shared" si="19"/>
        <v>145</v>
      </c>
      <c r="L73" s="13">
        <f t="shared" si="20"/>
        <v>0.14496257470552967</v>
      </c>
      <c r="M73" s="11">
        <f t="shared" si="21"/>
        <v>0.16</v>
      </c>
      <c r="N73" s="6">
        <f t="shared" si="22"/>
        <v>0.9060160919095603</v>
      </c>
      <c r="O73" s="2">
        <f t="shared" si="23"/>
        <v>-88416</v>
      </c>
      <c r="P73">
        <f t="shared" si="24"/>
        <v>-105</v>
      </c>
      <c r="Q73" s="3">
        <f t="shared" si="25"/>
        <v>-77.74800000000005</v>
      </c>
    </row>
    <row r="74" spans="1:17" ht="12.75">
      <c r="A74" t="s">
        <v>114</v>
      </c>
      <c r="B74" s="4" t="s">
        <v>89</v>
      </c>
      <c r="C74" s="2">
        <v>129324</v>
      </c>
      <c r="D74" s="2">
        <v>1106722</v>
      </c>
      <c r="E74" s="5">
        <v>168</v>
      </c>
      <c r="F74" s="5">
        <v>1169</v>
      </c>
      <c r="G74" s="3">
        <f t="shared" si="16"/>
        <v>769.7857142857143</v>
      </c>
      <c r="H74" s="3">
        <f t="shared" si="17"/>
        <v>946.7254063301967</v>
      </c>
      <c r="J74" s="2">
        <f t="shared" si="18"/>
        <v>1236046</v>
      </c>
      <c r="K74">
        <f t="shared" si="19"/>
        <v>1337</v>
      </c>
      <c r="L74" s="13">
        <f t="shared" si="20"/>
        <v>0.11685319348490407</v>
      </c>
      <c r="M74" s="11">
        <f t="shared" si="21"/>
        <v>0.1437125748502994</v>
      </c>
      <c r="N74" s="6">
        <f t="shared" si="22"/>
        <v>0.8131034713324575</v>
      </c>
      <c r="O74" s="2">
        <f t="shared" si="23"/>
        <v>-977398</v>
      </c>
      <c r="P74">
        <f t="shared" si="24"/>
        <v>-1001</v>
      </c>
      <c r="Q74" s="3">
        <f t="shared" si="25"/>
        <v>-176.9396920444824</v>
      </c>
    </row>
    <row r="75" spans="1:17" ht="12.75">
      <c r="A75" t="s">
        <v>118</v>
      </c>
      <c r="B75" s="4" t="s">
        <v>57</v>
      </c>
      <c r="C75" s="2">
        <v>700</v>
      </c>
      <c r="D75" s="2">
        <v>2645</v>
      </c>
      <c r="E75" s="5">
        <v>1</v>
      </c>
      <c r="F75" s="5">
        <v>7</v>
      </c>
      <c r="G75" s="3">
        <f t="shared" si="16"/>
        <v>700</v>
      </c>
      <c r="H75" s="3">
        <f t="shared" si="17"/>
        <v>377.85714285714283</v>
      </c>
      <c r="J75" s="2">
        <f t="shared" si="18"/>
        <v>3345</v>
      </c>
      <c r="K75">
        <f t="shared" si="19"/>
        <v>8</v>
      </c>
      <c r="L75" s="13">
        <f t="shared" si="20"/>
        <v>0.2646502835538752</v>
      </c>
      <c r="M75" s="11">
        <f t="shared" si="21"/>
        <v>0.14285714285714285</v>
      </c>
      <c r="N75" s="6">
        <f t="shared" si="22"/>
        <v>1.8525519848771268</v>
      </c>
      <c r="O75" s="2">
        <f t="shared" si="23"/>
        <v>-1945</v>
      </c>
      <c r="P75">
        <f t="shared" si="24"/>
        <v>-6</v>
      </c>
      <c r="Q75" s="3">
        <f t="shared" si="25"/>
        <v>322.14285714285717</v>
      </c>
    </row>
    <row r="76" spans="1:17" ht="12.75">
      <c r="A76" t="s">
        <v>110</v>
      </c>
      <c r="B76" s="4" t="s">
        <v>42</v>
      </c>
      <c r="C76" s="2">
        <v>563709</v>
      </c>
      <c r="D76" s="2">
        <v>4668610</v>
      </c>
      <c r="E76" s="5">
        <v>531</v>
      </c>
      <c r="F76" s="5">
        <v>4081</v>
      </c>
      <c r="G76" s="3">
        <f t="shared" si="16"/>
        <v>1061.5988700564972</v>
      </c>
      <c r="H76" s="3">
        <f t="shared" si="17"/>
        <v>1143.9867679490321</v>
      </c>
      <c r="J76" s="2">
        <f t="shared" si="18"/>
        <v>5232319</v>
      </c>
      <c r="K76">
        <f t="shared" si="19"/>
        <v>4612</v>
      </c>
      <c r="L76" s="13">
        <f t="shared" si="20"/>
        <v>0.12074450425287184</v>
      </c>
      <c r="M76" s="11">
        <f t="shared" si="21"/>
        <v>0.1301151678510169</v>
      </c>
      <c r="N76" s="6">
        <f t="shared" si="22"/>
        <v>0.9279817737400564</v>
      </c>
      <c r="O76" s="2">
        <f t="shared" si="23"/>
        <v>-4104901</v>
      </c>
      <c r="P76">
        <f t="shared" si="24"/>
        <v>-3550</v>
      </c>
      <c r="Q76" s="3">
        <f t="shared" si="25"/>
        <v>-82.38789789253497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16"/>
        <v>841.698245614035</v>
      </c>
      <c r="H77" s="3">
        <f t="shared" si="17"/>
        <v>770.8069787985866</v>
      </c>
      <c r="J77" s="2">
        <f t="shared" si="18"/>
        <v>1984991</v>
      </c>
      <c r="K77">
        <f t="shared" si="19"/>
        <v>2549</v>
      </c>
      <c r="L77" s="13">
        <f t="shared" si="20"/>
        <v>0.13746091213891182</v>
      </c>
      <c r="M77" s="11">
        <f t="shared" si="21"/>
        <v>0.12588339222614842</v>
      </c>
      <c r="N77" s="6">
        <f t="shared" si="22"/>
        <v>1.091970193271917</v>
      </c>
      <c r="O77" s="2">
        <f t="shared" si="23"/>
        <v>-1505223</v>
      </c>
      <c r="P77">
        <f t="shared" si="24"/>
        <v>-1979</v>
      </c>
      <c r="Q77" s="3">
        <f t="shared" si="25"/>
        <v>70.89126681544849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16"/>
        <v>757.7171052631579</v>
      </c>
      <c r="H78" s="3">
        <f t="shared" si="17"/>
        <v>869.0251374705421</v>
      </c>
      <c r="J78" s="2">
        <f t="shared" si="18"/>
        <v>1221442</v>
      </c>
      <c r="K78">
        <f t="shared" si="19"/>
        <v>1425</v>
      </c>
      <c r="L78" s="13">
        <f t="shared" si="20"/>
        <v>0.10410939834705664</v>
      </c>
      <c r="M78" s="11">
        <f t="shared" si="21"/>
        <v>0.11940298507462686</v>
      </c>
      <c r="N78" s="6">
        <f t="shared" si="22"/>
        <v>0.8719162111565993</v>
      </c>
      <c r="O78" s="2">
        <f t="shared" si="23"/>
        <v>-991096</v>
      </c>
      <c r="P78">
        <f t="shared" si="24"/>
        <v>-1121</v>
      </c>
      <c r="Q78" s="3">
        <f t="shared" si="25"/>
        <v>-111.30803220738414</v>
      </c>
    </row>
    <row r="79" spans="1:17" ht="12.75">
      <c r="A79" t="s">
        <v>107</v>
      </c>
      <c r="B79" s="4" t="s">
        <v>97</v>
      </c>
      <c r="C79" s="2">
        <v>78645</v>
      </c>
      <c r="D79" s="2">
        <v>511551</v>
      </c>
      <c r="E79">
        <v>77</v>
      </c>
      <c r="F79" s="5">
        <v>656</v>
      </c>
      <c r="G79" s="3">
        <f t="shared" si="16"/>
        <v>1021.3636363636364</v>
      </c>
      <c r="H79" s="3">
        <f t="shared" si="17"/>
        <v>779.8033536585366</v>
      </c>
      <c r="J79" s="2">
        <f t="shared" si="18"/>
        <v>590196</v>
      </c>
      <c r="K79">
        <f t="shared" si="19"/>
        <v>733</v>
      </c>
      <c r="L79" s="13">
        <f t="shared" si="20"/>
        <v>0.15373833694001185</v>
      </c>
      <c r="M79" s="11">
        <f t="shared" si="21"/>
        <v>0.1173780487804878</v>
      </c>
      <c r="N79" s="6">
        <f t="shared" si="22"/>
        <v>1.3097707666577632</v>
      </c>
      <c r="O79" s="2">
        <f t="shared" si="23"/>
        <v>-432906</v>
      </c>
      <c r="P79">
        <f t="shared" si="24"/>
        <v>-579</v>
      </c>
      <c r="Q79" s="3">
        <f t="shared" si="25"/>
        <v>241.56028270509978</v>
      </c>
    </row>
    <row r="80" spans="1:17" ht="12.75">
      <c r="A80" t="s">
        <v>112</v>
      </c>
      <c r="B80" s="4" t="s">
        <v>98</v>
      </c>
      <c r="C80" s="2">
        <v>24805</v>
      </c>
      <c r="D80" s="2">
        <v>133933</v>
      </c>
      <c r="E80" s="5">
        <v>23</v>
      </c>
      <c r="F80" s="5">
        <v>200</v>
      </c>
      <c r="G80" s="3">
        <f t="shared" si="16"/>
        <v>1078.4782608695652</v>
      </c>
      <c r="H80" s="3">
        <f t="shared" si="17"/>
        <v>669.665</v>
      </c>
      <c r="J80" s="2">
        <f t="shared" si="18"/>
        <v>158738</v>
      </c>
      <c r="K80">
        <f t="shared" si="19"/>
        <v>223</v>
      </c>
      <c r="L80" s="13">
        <f t="shared" si="20"/>
        <v>0.18520454256979235</v>
      </c>
      <c r="M80" s="11">
        <f t="shared" si="21"/>
        <v>0.115</v>
      </c>
      <c r="N80" s="6">
        <f t="shared" si="22"/>
        <v>1.6104742832155858</v>
      </c>
      <c r="O80" s="2">
        <f t="shared" si="23"/>
        <v>-109128</v>
      </c>
      <c r="P80">
        <f t="shared" si="24"/>
        <v>-177</v>
      </c>
      <c r="Q80" s="3">
        <f t="shared" si="25"/>
        <v>408.8132608695653</v>
      </c>
    </row>
    <row r="81" spans="1:17" ht="12.75">
      <c r="A81" t="s">
        <v>114</v>
      </c>
      <c r="B81" s="4" t="s">
        <v>47</v>
      </c>
      <c r="C81" s="2">
        <v>16997</v>
      </c>
      <c r="D81" s="2">
        <v>220363</v>
      </c>
      <c r="E81" s="5">
        <v>23</v>
      </c>
      <c r="F81" s="5">
        <v>212</v>
      </c>
      <c r="G81" s="3">
        <f t="shared" si="16"/>
        <v>739</v>
      </c>
      <c r="H81" s="3">
        <f t="shared" si="17"/>
        <v>1039.448113207547</v>
      </c>
      <c r="J81" s="2">
        <f t="shared" si="18"/>
        <v>237360</v>
      </c>
      <c r="K81">
        <f t="shared" si="19"/>
        <v>235</v>
      </c>
      <c r="L81" s="13">
        <f t="shared" si="20"/>
        <v>0.07713182340048012</v>
      </c>
      <c r="M81" s="11">
        <f t="shared" si="21"/>
        <v>0.10849056603773585</v>
      </c>
      <c r="N81" s="6">
        <f t="shared" si="22"/>
        <v>0.7109541983000777</v>
      </c>
      <c r="O81" s="2">
        <f t="shared" si="23"/>
        <v>-203366</v>
      </c>
      <c r="P81">
        <f t="shared" si="24"/>
        <v>-189</v>
      </c>
      <c r="Q81" s="3">
        <f t="shared" si="25"/>
        <v>-300.44811320754707</v>
      </c>
    </row>
    <row r="82" spans="1:17" ht="12.75">
      <c r="A82" t="s">
        <v>115</v>
      </c>
      <c r="B82" s="4" t="s">
        <v>76</v>
      </c>
      <c r="C82" s="2">
        <v>62232</v>
      </c>
      <c r="D82" s="2">
        <v>647205</v>
      </c>
      <c r="E82" s="5">
        <v>74</v>
      </c>
      <c r="F82" s="5">
        <v>704</v>
      </c>
      <c r="G82" s="3">
        <f t="shared" si="16"/>
        <v>840.972972972973</v>
      </c>
      <c r="H82" s="3">
        <f t="shared" si="17"/>
        <v>919.3252840909091</v>
      </c>
      <c r="J82" s="2">
        <f t="shared" si="18"/>
        <v>709437</v>
      </c>
      <c r="K82">
        <f t="shared" si="19"/>
        <v>778</v>
      </c>
      <c r="L82" s="13">
        <f t="shared" si="20"/>
        <v>0.09615500498296521</v>
      </c>
      <c r="M82" s="11">
        <f t="shared" si="21"/>
        <v>0.10511363636363637</v>
      </c>
      <c r="N82" s="6">
        <f t="shared" si="22"/>
        <v>0.9147719392973988</v>
      </c>
      <c r="O82" s="2">
        <f t="shared" si="23"/>
        <v>-584973</v>
      </c>
      <c r="P82">
        <f t="shared" si="24"/>
        <v>-630</v>
      </c>
      <c r="Q82" s="3">
        <f t="shared" si="25"/>
        <v>-78.3523111179361</v>
      </c>
    </row>
    <row r="83" spans="1:17" ht="12.75">
      <c r="A83" t="s">
        <v>114</v>
      </c>
      <c r="B83" s="4" t="s">
        <v>33</v>
      </c>
      <c r="C83" s="2">
        <v>40461</v>
      </c>
      <c r="D83" s="2">
        <v>453100</v>
      </c>
      <c r="E83" s="5">
        <v>47</v>
      </c>
      <c r="F83" s="5">
        <v>521</v>
      </c>
      <c r="G83" s="3">
        <f t="shared" si="16"/>
        <v>860.8723404255319</v>
      </c>
      <c r="H83" s="3">
        <f t="shared" si="17"/>
        <v>869.6737044145873</v>
      </c>
      <c r="J83" s="2">
        <f t="shared" si="18"/>
        <v>493561</v>
      </c>
      <c r="K83">
        <f t="shared" si="19"/>
        <v>568</v>
      </c>
      <c r="L83" s="13">
        <f t="shared" si="20"/>
        <v>0.08929816817479586</v>
      </c>
      <c r="M83" s="11">
        <f t="shared" si="21"/>
        <v>0.09021113243761997</v>
      </c>
      <c r="N83" s="6">
        <f t="shared" si="22"/>
        <v>0.989879694022737</v>
      </c>
      <c r="O83" s="2">
        <f t="shared" si="23"/>
        <v>-412639</v>
      </c>
      <c r="P83">
        <f t="shared" si="24"/>
        <v>-474</v>
      </c>
      <c r="Q83" s="3">
        <f t="shared" si="25"/>
        <v>-8.801363989055403</v>
      </c>
    </row>
    <row r="84" spans="1:17" ht="12.75">
      <c r="A84" t="s">
        <v>118</v>
      </c>
      <c r="B84" s="4" t="s">
        <v>56</v>
      </c>
      <c r="C84" s="2">
        <v>18835</v>
      </c>
      <c r="D84" s="2">
        <v>354419</v>
      </c>
      <c r="E84" s="5">
        <v>26</v>
      </c>
      <c r="F84" s="5">
        <v>321</v>
      </c>
      <c r="G84" s="3">
        <f t="shared" si="16"/>
        <v>724.4230769230769</v>
      </c>
      <c r="H84" s="3">
        <f t="shared" si="17"/>
        <v>1104.1090342679129</v>
      </c>
      <c r="J84" s="2">
        <f t="shared" si="18"/>
        <v>373254</v>
      </c>
      <c r="K84">
        <f t="shared" si="19"/>
        <v>347</v>
      </c>
      <c r="L84" s="13">
        <f t="shared" si="20"/>
        <v>0.05314331342281311</v>
      </c>
      <c r="M84" s="11">
        <f t="shared" si="21"/>
        <v>0.08099688473520249</v>
      </c>
      <c r="N84" s="6">
        <f t="shared" si="22"/>
        <v>0.6561155234124233</v>
      </c>
      <c r="O84" s="2">
        <f t="shared" si="23"/>
        <v>-335584</v>
      </c>
      <c r="P84">
        <f t="shared" si="24"/>
        <v>-295</v>
      </c>
      <c r="Q84" s="3">
        <f t="shared" si="25"/>
        <v>-379.68595734483597</v>
      </c>
    </row>
    <row r="85" spans="1:17" ht="12.75">
      <c r="A85" t="s">
        <v>114</v>
      </c>
      <c r="B85" s="4" t="s">
        <v>64</v>
      </c>
      <c r="C85" s="2">
        <v>586734</v>
      </c>
      <c r="D85" s="2">
        <v>7222729</v>
      </c>
      <c r="E85" s="5">
        <v>542</v>
      </c>
      <c r="F85" s="5">
        <v>6701</v>
      </c>
      <c r="G85" s="3">
        <f t="shared" si="16"/>
        <v>1082.5350553505534</v>
      </c>
      <c r="H85" s="3">
        <f t="shared" si="17"/>
        <v>1077.8583793463663</v>
      </c>
      <c r="J85" s="2">
        <f t="shared" si="18"/>
        <v>7809463</v>
      </c>
      <c r="K85">
        <f t="shared" si="19"/>
        <v>7243</v>
      </c>
      <c r="L85" s="13">
        <f t="shared" si="20"/>
        <v>0.08123439215288293</v>
      </c>
      <c r="M85" s="11">
        <f t="shared" si="21"/>
        <v>0.08088345023130876</v>
      </c>
      <c r="N85" s="6">
        <f t="shared" si="22"/>
        <v>1.0043388594399787</v>
      </c>
      <c r="O85" s="2">
        <f t="shared" si="23"/>
        <v>-6635995</v>
      </c>
      <c r="P85">
        <f t="shared" si="24"/>
        <v>-6159</v>
      </c>
      <c r="Q85" s="3">
        <f t="shared" si="25"/>
        <v>4.676676004187129</v>
      </c>
    </row>
    <row r="86" spans="1:17" ht="12.75">
      <c r="A86" t="s">
        <v>112</v>
      </c>
      <c r="B86" s="4" t="s">
        <v>46</v>
      </c>
      <c r="C86" s="2">
        <v>79670</v>
      </c>
      <c r="D86" s="2">
        <v>671534</v>
      </c>
      <c r="E86" s="5">
        <v>82</v>
      </c>
      <c r="F86" s="5">
        <v>1018</v>
      </c>
      <c r="G86" s="3">
        <f t="shared" si="16"/>
        <v>971.5853658536586</v>
      </c>
      <c r="H86" s="3">
        <f t="shared" si="17"/>
        <v>659.6601178781925</v>
      </c>
      <c r="J86" s="2">
        <f t="shared" si="18"/>
        <v>751204</v>
      </c>
      <c r="K86">
        <f t="shared" si="19"/>
        <v>1100</v>
      </c>
      <c r="L86" s="13">
        <f t="shared" si="20"/>
        <v>0.11863881798985607</v>
      </c>
      <c r="M86" s="11">
        <f t="shared" si="21"/>
        <v>0.08055009823182711</v>
      </c>
      <c r="N86" s="6">
        <f t="shared" si="22"/>
        <v>1.4728575208984571</v>
      </c>
      <c r="O86" s="2">
        <f t="shared" si="23"/>
        <v>-591864</v>
      </c>
      <c r="P86">
        <f t="shared" si="24"/>
        <v>-936</v>
      </c>
      <c r="Q86" s="3">
        <f t="shared" si="25"/>
        <v>311.92524797546605</v>
      </c>
    </row>
    <row r="87" spans="1:17" ht="12.75">
      <c r="A87" t="s">
        <v>118</v>
      </c>
      <c r="B87" s="4" t="s">
        <v>29</v>
      </c>
      <c r="C87" s="2">
        <v>3193</v>
      </c>
      <c r="D87" s="2">
        <v>32861</v>
      </c>
      <c r="E87" s="5">
        <v>5</v>
      </c>
      <c r="F87" s="5">
        <v>70</v>
      </c>
      <c r="G87" s="3">
        <f t="shared" si="16"/>
        <v>638.6</v>
      </c>
      <c r="H87" s="3">
        <f t="shared" si="17"/>
        <v>469.4428571428571</v>
      </c>
      <c r="J87" s="2">
        <f t="shared" si="18"/>
        <v>36054</v>
      </c>
      <c r="K87">
        <f t="shared" si="19"/>
        <v>75</v>
      </c>
      <c r="L87" s="13">
        <f t="shared" si="20"/>
        <v>0.09716685432579654</v>
      </c>
      <c r="M87" s="11">
        <f t="shared" si="21"/>
        <v>0.07142857142857142</v>
      </c>
      <c r="N87" s="6">
        <f t="shared" si="22"/>
        <v>1.3603359605611516</v>
      </c>
      <c r="O87" s="2">
        <f t="shared" si="23"/>
        <v>-29668</v>
      </c>
      <c r="P87">
        <f t="shared" si="24"/>
        <v>-65</v>
      </c>
      <c r="Q87" s="3">
        <f t="shared" si="25"/>
        <v>169.1571428571429</v>
      </c>
    </row>
    <row r="88" spans="1:17" ht="12.75">
      <c r="A88" t="s">
        <v>109</v>
      </c>
      <c r="B88" s="4" t="s">
        <v>26</v>
      </c>
      <c r="C88" s="2">
        <v>947808</v>
      </c>
      <c r="D88" s="2">
        <v>13150754</v>
      </c>
      <c r="E88" s="5">
        <v>1139</v>
      </c>
      <c r="F88" s="5">
        <v>16000</v>
      </c>
      <c r="G88" s="3">
        <f t="shared" si="16"/>
        <v>832.1404741000878</v>
      </c>
      <c r="H88" s="3">
        <f t="shared" si="17"/>
        <v>821.922125</v>
      </c>
      <c r="J88" s="2">
        <f t="shared" si="18"/>
        <v>14098562</v>
      </c>
      <c r="K88">
        <f t="shared" si="19"/>
        <v>17139</v>
      </c>
      <c r="L88" s="13">
        <f t="shared" si="20"/>
        <v>0.0720725214691112</v>
      </c>
      <c r="M88" s="11">
        <f t="shared" si="21"/>
        <v>0.0711875</v>
      </c>
      <c r="N88" s="6">
        <f t="shared" si="22"/>
        <v>1.0124322594431774</v>
      </c>
      <c r="O88" s="2">
        <f t="shared" si="23"/>
        <v>-12202946</v>
      </c>
      <c r="P88">
        <f t="shared" si="24"/>
        <v>-14861</v>
      </c>
      <c r="Q88" s="3">
        <f t="shared" si="25"/>
        <v>10.218349100087721</v>
      </c>
    </row>
    <row r="89" spans="1:17" ht="12.75">
      <c r="A89" t="s">
        <v>115</v>
      </c>
      <c r="B89" s="4" t="s">
        <v>77</v>
      </c>
      <c r="C89" s="2">
        <v>227411</v>
      </c>
      <c r="D89" s="2">
        <v>2419132</v>
      </c>
      <c r="E89" s="5">
        <v>209</v>
      </c>
      <c r="F89" s="5">
        <v>3061</v>
      </c>
      <c r="G89" s="3">
        <f t="shared" si="16"/>
        <v>1088.090909090909</v>
      </c>
      <c r="H89" s="3">
        <f t="shared" si="17"/>
        <v>790.3077425677883</v>
      </c>
      <c r="J89" s="2">
        <f t="shared" si="18"/>
        <v>2646543</v>
      </c>
      <c r="K89">
        <f t="shared" si="19"/>
        <v>3270</v>
      </c>
      <c r="L89" s="13">
        <f t="shared" si="20"/>
        <v>0.09400520517276445</v>
      </c>
      <c r="M89" s="11">
        <f t="shared" si="21"/>
        <v>0.06827834041163018</v>
      </c>
      <c r="N89" s="6">
        <f t="shared" si="22"/>
        <v>1.3767939379609184</v>
      </c>
      <c r="O89" s="2">
        <f t="shared" si="23"/>
        <v>-2191721</v>
      </c>
      <c r="P89">
        <f t="shared" si="24"/>
        <v>-2852</v>
      </c>
      <c r="Q89" s="3">
        <f t="shared" si="25"/>
        <v>297.7831665231207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16"/>
        <v>576.0833333333334</v>
      </c>
      <c r="H90" s="3">
        <f t="shared" si="17"/>
        <v>536.277245508982</v>
      </c>
      <c r="J90" s="2">
        <f t="shared" si="18"/>
        <v>950887</v>
      </c>
      <c r="K90">
        <f t="shared" si="19"/>
        <v>1766</v>
      </c>
      <c r="L90" s="13">
        <f t="shared" si="20"/>
        <v>0.06175195375526333</v>
      </c>
      <c r="M90" s="11">
        <f t="shared" si="21"/>
        <v>0.05748502994011976</v>
      </c>
      <c r="N90" s="6">
        <f t="shared" si="22"/>
        <v>1.0742266955342685</v>
      </c>
      <c r="O90" s="2">
        <f t="shared" si="23"/>
        <v>-840279</v>
      </c>
      <c r="P90">
        <f t="shared" si="24"/>
        <v>-1574</v>
      </c>
      <c r="Q90" s="3">
        <f t="shared" si="25"/>
        <v>39.80608782435138</v>
      </c>
    </row>
    <row r="91" spans="1:17" ht="12.75">
      <c r="A91" t="s">
        <v>110</v>
      </c>
      <c r="B91" s="4" t="s">
        <v>34</v>
      </c>
      <c r="C91" s="2">
        <v>61337</v>
      </c>
      <c r="D91" s="2">
        <v>1412357</v>
      </c>
      <c r="E91" s="5">
        <v>55</v>
      </c>
      <c r="F91" s="5">
        <v>958</v>
      </c>
      <c r="G91" s="3">
        <f t="shared" si="16"/>
        <v>1115.2181818181818</v>
      </c>
      <c r="H91" s="3">
        <f t="shared" si="17"/>
        <v>1474.276617954071</v>
      </c>
      <c r="J91" s="2">
        <f t="shared" si="18"/>
        <v>1473694</v>
      </c>
      <c r="K91">
        <f t="shared" si="19"/>
        <v>1013</v>
      </c>
      <c r="L91" s="13">
        <f t="shared" si="20"/>
        <v>0.04342882146652723</v>
      </c>
      <c r="M91" s="11">
        <f t="shared" si="21"/>
        <v>0.05741127348643006</v>
      </c>
      <c r="N91" s="6">
        <f t="shared" si="22"/>
        <v>0.7564511084533289</v>
      </c>
      <c r="O91" s="2">
        <f t="shared" si="23"/>
        <v>-1351020</v>
      </c>
      <c r="P91">
        <f t="shared" si="24"/>
        <v>-903</v>
      </c>
      <c r="Q91" s="3">
        <f t="shared" si="25"/>
        <v>-359.0584361358892</v>
      </c>
    </row>
    <row r="92" spans="1:17" ht="12.75">
      <c r="A92" t="s">
        <v>115</v>
      </c>
      <c r="B92" s="4" t="s">
        <v>59</v>
      </c>
      <c r="C92" s="2">
        <v>88977</v>
      </c>
      <c r="D92" s="2">
        <v>1506912</v>
      </c>
      <c r="E92" s="5">
        <v>109</v>
      </c>
      <c r="F92" s="5">
        <v>2279</v>
      </c>
      <c r="G92" s="3">
        <f t="shared" si="16"/>
        <v>816.302752293578</v>
      </c>
      <c r="H92" s="3">
        <f t="shared" si="17"/>
        <v>661.2163229486617</v>
      </c>
      <c r="J92" s="2">
        <f t="shared" si="18"/>
        <v>1595889</v>
      </c>
      <c r="K92">
        <f t="shared" si="19"/>
        <v>2388</v>
      </c>
      <c r="L92" s="13">
        <f t="shared" si="20"/>
        <v>0.05904591641714978</v>
      </c>
      <c r="M92" s="11">
        <f t="shared" si="21"/>
        <v>0.04782799473453269</v>
      </c>
      <c r="N92" s="6">
        <f t="shared" si="22"/>
        <v>1.2345471882081132</v>
      </c>
      <c r="O92" s="2">
        <f t="shared" si="23"/>
        <v>-1417935</v>
      </c>
      <c r="P92">
        <f t="shared" si="24"/>
        <v>-2170</v>
      </c>
      <c r="Q92" s="3">
        <f t="shared" si="25"/>
        <v>155.08642934491627</v>
      </c>
    </row>
    <row r="93" spans="1:17" ht="12.75">
      <c r="A93" t="s">
        <v>114</v>
      </c>
      <c r="B93" s="4" t="s">
        <v>95</v>
      </c>
      <c r="C93" s="2">
        <v>12281</v>
      </c>
      <c r="D93" s="2">
        <v>121782</v>
      </c>
      <c r="E93" s="5">
        <v>6</v>
      </c>
      <c r="F93" s="5">
        <v>174</v>
      </c>
      <c r="G93" s="3">
        <f t="shared" si="16"/>
        <v>2046.8333333333333</v>
      </c>
      <c r="H93" s="3">
        <f t="shared" si="17"/>
        <v>699.8965517241379</v>
      </c>
      <c r="J93" s="2">
        <f t="shared" si="18"/>
        <v>134063</v>
      </c>
      <c r="K93">
        <f t="shared" si="19"/>
        <v>180</v>
      </c>
      <c r="L93" s="13">
        <f t="shared" si="20"/>
        <v>0.10084413131661493</v>
      </c>
      <c r="M93" s="11">
        <f t="shared" si="21"/>
        <v>0.034482758620689655</v>
      </c>
      <c r="N93" s="6">
        <f t="shared" si="22"/>
        <v>2.9244798081818333</v>
      </c>
      <c r="O93" s="2">
        <f t="shared" si="23"/>
        <v>-109501</v>
      </c>
      <c r="P93">
        <f t="shared" si="24"/>
        <v>-168</v>
      </c>
      <c r="Q93" s="3">
        <f t="shared" si="25"/>
        <v>1346.9367816091954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16"/>
        <v>512.5</v>
      </c>
      <c r="H94" s="3">
        <f t="shared" si="17"/>
        <v>808.5523255813954</v>
      </c>
      <c r="J94" s="2">
        <f t="shared" si="18"/>
        <v>141121</v>
      </c>
      <c r="K94">
        <f t="shared" si="19"/>
        <v>176</v>
      </c>
      <c r="L94" s="13">
        <f t="shared" si="20"/>
        <v>0.014740672030833171</v>
      </c>
      <c r="M94" s="11">
        <f t="shared" si="21"/>
        <v>0.023255813953488372</v>
      </c>
      <c r="N94" s="6">
        <f t="shared" si="22"/>
        <v>0.6338488973258264</v>
      </c>
      <c r="O94" s="2">
        <f t="shared" si="23"/>
        <v>-137021</v>
      </c>
      <c r="P94">
        <f t="shared" si="24"/>
        <v>-168</v>
      </c>
      <c r="Q94" s="3">
        <f t="shared" si="25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4" sqref="A94:IV94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1" customWidth="1"/>
    <col min="14" max="14" width="11.140625" style="6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2" t="s">
        <v>67</v>
      </c>
      <c r="N4" s="7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111</v>
      </c>
      <c r="B5" s="4" t="s">
        <v>86</v>
      </c>
      <c r="C5" s="2">
        <v>1129981</v>
      </c>
      <c r="D5" s="2">
        <v>298537</v>
      </c>
      <c r="E5" s="5">
        <v>1031</v>
      </c>
      <c r="F5" s="5">
        <v>234</v>
      </c>
      <c r="G5" s="3">
        <f aca="true" t="shared" si="0" ref="G5:G31">C5/E5</f>
        <v>1096.0048496605239</v>
      </c>
      <c r="H5" s="3">
        <f aca="true" t="shared" si="1" ref="H5:H31">D5/F5</f>
        <v>1275.7991452991453</v>
      </c>
      <c r="J5" s="2">
        <f aca="true" t="shared" si="2" ref="J5:J31">SUM(C5:D5)</f>
        <v>1428518</v>
      </c>
      <c r="K5">
        <f aca="true" t="shared" si="3" ref="K5:K31">SUM(E5:F5)</f>
        <v>1265</v>
      </c>
      <c r="L5" s="13">
        <f aca="true" t="shared" si="4" ref="L5:L31">C5/D5</f>
        <v>3.7850618181330957</v>
      </c>
      <c r="M5" s="26">
        <f aca="true" t="shared" si="5" ref="M5:M31">E5/F5</f>
        <v>4.405982905982906</v>
      </c>
      <c r="N5" s="6">
        <f aca="true" t="shared" si="6" ref="N5:N31">G5/H5</f>
        <v>0.8590731963561052</v>
      </c>
      <c r="O5" s="2">
        <f aca="true" t="shared" si="7" ref="O5:O31">C5-D5</f>
        <v>831444</v>
      </c>
      <c r="P5">
        <f aca="true" t="shared" si="8" ref="P5:P31">E5-F5</f>
        <v>797</v>
      </c>
      <c r="Q5" s="3">
        <f aca="true" t="shared" si="9" ref="Q5:Q31">G5-H5</f>
        <v>-179.7942956386214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26">
        <f t="shared" si="5"/>
        <v>3.5833333333333335</v>
      </c>
      <c r="N6" s="6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115</v>
      </c>
      <c r="B7" s="4" t="s">
        <v>85</v>
      </c>
      <c r="C7" s="2">
        <v>266586</v>
      </c>
      <c r="D7" s="2">
        <v>90531</v>
      </c>
      <c r="E7" s="5">
        <v>275</v>
      </c>
      <c r="F7" s="5">
        <v>88</v>
      </c>
      <c r="G7" s="3">
        <f t="shared" si="0"/>
        <v>969.4036363636363</v>
      </c>
      <c r="H7" s="3">
        <f t="shared" si="1"/>
        <v>1028.7613636363637</v>
      </c>
      <c r="J7" s="2">
        <f t="shared" si="2"/>
        <v>357117</v>
      </c>
      <c r="K7">
        <f t="shared" si="3"/>
        <v>363</v>
      </c>
      <c r="L7" s="13">
        <f t="shared" si="4"/>
        <v>2.944692978095901</v>
      </c>
      <c r="M7" s="26">
        <f t="shared" si="5"/>
        <v>3.125</v>
      </c>
      <c r="N7" s="6">
        <f t="shared" si="6"/>
        <v>0.9423017529906882</v>
      </c>
      <c r="O7" s="2">
        <f t="shared" si="7"/>
        <v>176055</v>
      </c>
      <c r="P7">
        <f t="shared" si="8"/>
        <v>187</v>
      </c>
      <c r="Q7" s="3">
        <f t="shared" si="9"/>
        <v>-59.3577272727274</v>
      </c>
    </row>
    <row r="8" spans="1:17" ht="12.75">
      <c r="A8" t="s">
        <v>115</v>
      </c>
      <c r="B8" s="4" t="s">
        <v>71</v>
      </c>
      <c r="C8" s="2">
        <v>286349</v>
      </c>
      <c r="D8" s="2">
        <v>100491</v>
      </c>
      <c r="E8" s="5">
        <v>269</v>
      </c>
      <c r="F8" s="5">
        <v>87</v>
      </c>
      <c r="G8" s="3">
        <f t="shared" si="0"/>
        <v>1064.4944237918216</v>
      </c>
      <c r="H8" s="3">
        <f t="shared" si="1"/>
        <v>1155.0689655172414</v>
      </c>
      <c r="J8" s="2">
        <f t="shared" si="2"/>
        <v>386840</v>
      </c>
      <c r="K8">
        <f t="shared" si="3"/>
        <v>356</v>
      </c>
      <c r="L8" s="13">
        <f t="shared" si="4"/>
        <v>2.84949896010588</v>
      </c>
      <c r="M8" s="26">
        <f t="shared" si="5"/>
        <v>3.0919540229885056</v>
      </c>
      <c r="N8" s="6">
        <f t="shared" si="6"/>
        <v>0.9215851655361026</v>
      </c>
      <c r="O8" s="2">
        <f t="shared" si="7"/>
        <v>185858</v>
      </c>
      <c r="P8">
        <f t="shared" si="8"/>
        <v>182</v>
      </c>
      <c r="Q8" s="3">
        <f t="shared" si="9"/>
        <v>-90.57454172541975</v>
      </c>
    </row>
    <row r="9" spans="1:17" ht="12.75">
      <c r="A9" t="s">
        <v>107</v>
      </c>
      <c r="B9" s="4" t="s">
        <v>70</v>
      </c>
      <c r="C9" s="2">
        <v>884567</v>
      </c>
      <c r="D9" s="2">
        <v>231414</v>
      </c>
      <c r="E9" s="5">
        <v>438</v>
      </c>
      <c r="F9" s="5">
        <v>144</v>
      </c>
      <c r="G9" s="3">
        <f t="shared" si="0"/>
        <v>2019.5593607305937</v>
      </c>
      <c r="H9" s="3">
        <f t="shared" si="1"/>
        <v>1607.0416666666667</v>
      </c>
      <c r="J9" s="2">
        <f t="shared" si="2"/>
        <v>1115981</v>
      </c>
      <c r="K9">
        <f t="shared" si="3"/>
        <v>582</v>
      </c>
      <c r="L9" s="13">
        <f t="shared" si="4"/>
        <v>3.8224437588045665</v>
      </c>
      <c r="M9" s="26">
        <f t="shared" si="5"/>
        <v>3.0416666666666665</v>
      </c>
      <c r="N9" s="6">
        <f t="shared" si="6"/>
        <v>1.2566938385110904</v>
      </c>
      <c r="O9" s="2">
        <f t="shared" si="7"/>
        <v>653153</v>
      </c>
      <c r="P9">
        <f t="shared" si="8"/>
        <v>294</v>
      </c>
      <c r="Q9" s="3">
        <f t="shared" si="9"/>
        <v>412.5176940639269</v>
      </c>
    </row>
    <row r="10" spans="1:17" ht="12.75">
      <c r="A10" t="s">
        <v>111</v>
      </c>
      <c r="B10" s="4" t="s">
        <v>19</v>
      </c>
      <c r="C10" s="2">
        <v>1627672</v>
      </c>
      <c r="D10" s="2">
        <v>854205</v>
      </c>
      <c r="E10" s="5">
        <v>2236</v>
      </c>
      <c r="F10">
        <v>918</v>
      </c>
      <c r="G10" s="3">
        <f t="shared" si="0"/>
        <v>727.9391771019677</v>
      </c>
      <c r="H10" s="3">
        <f t="shared" si="1"/>
        <v>930.5065359477125</v>
      </c>
      <c r="J10" s="2">
        <f t="shared" si="2"/>
        <v>2481877</v>
      </c>
      <c r="K10">
        <f t="shared" si="3"/>
        <v>3154</v>
      </c>
      <c r="L10" s="13">
        <f t="shared" si="4"/>
        <v>1.9054817052112782</v>
      </c>
      <c r="M10" s="26">
        <f t="shared" si="5"/>
        <v>2.4357298474945535</v>
      </c>
      <c r="N10" s="6">
        <f t="shared" si="6"/>
        <v>0.7823042063434495</v>
      </c>
      <c r="O10" s="2">
        <f t="shared" si="7"/>
        <v>773467</v>
      </c>
      <c r="P10">
        <f t="shared" si="8"/>
        <v>1318</v>
      </c>
      <c r="Q10" s="3">
        <f t="shared" si="9"/>
        <v>-202.5673588457447</v>
      </c>
    </row>
    <row r="11" spans="1:17" ht="12.75">
      <c r="A11" t="s">
        <v>111</v>
      </c>
      <c r="B11" s="4" t="s">
        <v>55</v>
      </c>
      <c r="C11" s="2">
        <v>989914</v>
      </c>
      <c r="D11" s="2">
        <v>363047</v>
      </c>
      <c r="E11" s="5">
        <v>905</v>
      </c>
      <c r="F11" s="5">
        <v>391</v>
      </c>
      <c r="G11" s="3">
        <f t="shared" si="0"/>
        <v>1093.8276243093924</v>
      </c>
      <c r="H11" s="3">
        <f t="shared" si="1"/>
        <v>928.5089514066497</v>
      </c>
      <c r="J11" s="2">
        <f t="shared" si="2"/>
        <v>1352961</v>
      </c>
      <c r="K11">
        <f t="shared" si="3"/>
        <v>1296</v>
      </c>
      <c r="L11" s="13">
        <f t="shared" si="4"/>
        <v>2.7266827711012622</v>
      </c>
      <c r="M11" s="26">
        <f t="shared" si="5"/>
        <v>2.3145780051150897</v>
      </c>
      <c r="N11" s="6">
        <f t="shared" si="6"/>
        <v>1.1780474734813189</v>
      </c>
      <c r="O11" s="2">
        <f t="shared" si="7"/>
        <v>626867</v>
      </c>
      <c r="P11">
        <f t="shared" si="8"/>
        <v>514</v>
      </c>
      <c r="Q11" s="3">
        <f t="shared" si="9"/>
        <v>165.31867290274272</v>
      </c>
    </row>
    <row r="12" spans="1:17" ht="12.75">
      <c r="A12" t="s">
        <v>107</v>
      </c>
      <c r="B12" t="s">
        <v>6</v>
      </c>
      <c r="C12" s="2">
        <v>405636</v>
      </c>
      <c r="D12" s="2">
        <v>164611</v>
      </c>
      <c r="E12">
        <v>438</v>
      </c>
      <c r="F12">
        <v>219</v>
      </c>
      <c r="G12" s="3">
        <f t="shared" si="0"/>
        <v>926.1095890410959</v>
      </c>
      <c r="H12" s="3">
        <f t="shared" si="1"/>
        <v>751.648401826484</v>
      </c>
      <c r="J12" s="2">
        <f t="shared" si="2"/>
        <v>570247</v>
      </c>
      <c r="K12">
        <f t="shared" si="3"/>
        <v>657</v>
      </c>
      <c r="L12" s="13">
        <f t="shared" si="4"/>
        <v>2.4642095607219443</v>
      </c>
      <c r="M12" s="26">
        <f t="shared" si="5"/>
        <v>2</v>
      </c>
      <c r="N12" s="6">
        <f t="shared" si="6"/>
        <v>1.2321047803609722</v>
      </c>
      <c r="O12" s="2">
        <f t="shared" si="7"/>
        <v>241025</v>
      </c>
      <c r="P12">
        <f t="shared" si="8"/>
        <v>219</v>
      </c>
      <c r="Q12" s="3">
        <f t="shared" si="9"/>
        <v>174.46118721461187</v>
      </c>
    </row>
    <row r="13" spans="1:17" ht="12.75">
      <c r="A13" t="s">
        <v>117</v>
      </c>
      <c r="B13" s="4" t="s">
        <v>35</v>
      </c>
      <c r="C13" s="2">
        <v>26901</v>
      </c>
      <c r="D13" s="2">
        <v>24400</v>
      </c>
      <c r="E13" s="5">
        <v>17</v>
      </c>
      <c r="F13" s="5">
        <v>9</v>
      </c>
      <c r="G13" s="3">
        <f t="shared" si="0"/>
        <v>1582.4117647058824</v>
      </c>
      <c r="H13" s="3">
        <f t="shared" si="1"/>
        <v>2711.1111111111113</v>
      </c>
      <c r="J13" s="2">
        <f t="shared" si="2"/>
        <v>51301</v>
      </c>
      <c r="K13">
        <f t="shared" si="3"/>
        <v>26</v>
      </c>
      <c r="L13" s="13">
        <f t="shared" si="4"/>
        <v>1.1025</v>
      </c>
      <c r="M13" s="26">
        <f t="shared" si="5"/>
        <v>1.8888888888888888</v>
      </c>
      <c r="N13" s="6">
        <f t="shared" si="6"/>
        <v>0.5836764705882352</v>
      </c>
      <c r="O13" s="2">
        <f t="shared" si="7"/>
        <v>2501</v>
      </c>
      <c r="P13">
        <f t="shared" si="8"/>
        <v>8</v>
      </c>
      <c r="Q13" s="3">
        <f t="shared" si="9"/>
        <v>-1128.6993464052289</v>
      </c>
    </row>
    <row r="14" spans="1:17" ht="12.75">
      <c r="A14" t="s">
        <v>108</v>
      </c>
      <c r="B14" s="4" t="s">
        <v>18</v>
      </c>
      <c r="C14" s="2">
        <v>28370</v>
      </c>
      <c r="D14" s="2">
        <v>19566</v>
      </c>
      <c r="E14">
        <v>69</v>
      </c>
      <c r="F14">
        <v>39</v>
      </c>
      <c r="G14" s="3">
        <f t="shared" si="0"/>
        <v>411.15942028985506</v>
      </c>
      <c r="H14" s="3">
        <f t="shared" si="1"/>
        <v>501.6923076923077</v>
      </c>
      <c r="J14" s="2">
        <f t="shared" si="2"/>
        <v>47936</v>
      </c>
      <c r="K14">
        <f t="shared" si="3"/>
        <v>108</v>
      </c>
      <c r="L14" s="13">
        <f t="shared" si="4"/>
        <v>1.4499642236532762</v>
      </c>
      <c r="M14" s="26">
        <f t="shared" si="5"/>
        <v>1.7692307692307692</v>
      </c>
      <c r="N14" s="6">
        <f t="shared" si="6"/>
        <v>0.8195449959779386</v>
      </c>
      <c r="O14" s="2">
        <f t="shared" si="7"/>
        <v>8804</v>
      </c>
      <c r="P14">
        <f t="shared" si="8"/>
        <v>30</v>
      </c>
      <c r="Q14" s="3">
        <f t="shared" si="9"/>
        <v>-90.53288740245262</v>
      </c>
    </row>
    <row r="15" spans="1:17" ht="12.75">
      <c r="A15" t="s">
        <v>115</v>
      </c>
      <c r="B15" s="4" t="s">
        <v>75</v>
      </c>
      <c r="C15" s="2">
        <v>188583</v>
      </c>
      <c r="D15" s="2">
        <v>91618</v>
      </c>
      <c r="E15" s="5">
        <v>113</v>
      </c>
      <c r="F15" s="5">
        <v>64</v>
      </c>
      <c r="G15" s="3">
        <f t="shared" si="0"/>
        <v>1668.8761061946902</v>
      </c>
      <c r="H15" s="3">
        <f t="shared" si="1"/>
        <v>1431.53125</v>
      </c>
      <c r="J15" s="2">
        <f t="shared" si="2"/>
        <v>280201</v>
      </c>
      <c r="K15">
        <f t="shared" si="3"/>
        <v>177</v>
      </c>
      <c r="L15" s="13">
        <f t="shared" si="4"/>
        <v>2.0583618939509702</v>
      </c>
      <c r="M15" s="26">
        <f t="shared" si="5"/>
        <v>1.765625</v>
      </c>
      <c r="N15" s="6">
        <f t="shared" si="6"/>
        <v>1.1657978868394876</v>
      </c>
      <c r="O15" s="2">
        <f t="shared" si="7"/>
        <v>96965</v>
      </c>
      <c r="P15">
        <f t="shared" si="8"/>
        <v>49</v>
      </c>
      <c r="Q15" s="3">
        <f t="shared" si="9"/>
        <v>237.34485619469024</v>
      </c>
    </row>
    <row r="16" spans="1:17" ht="12.75">
      <c r="A16" t="s">
        <v>108</v>
      </c>
      <c r="B16" s="4" t="s">
        <v>12</v>
      </c>
      <c r="C16" s="2">
        <v>145733</v>
      </c>
      <c r="D16" s="2">
        <v>97327</v>
      </c>
      <c r="E16">
        <v>295</v>
      </c>
      <c r="F16">
        <v>178</v>
      </c>
      <c r="G16" s="3">
        <f t="shared" si="0"/>
        <v>494.0101694915254</v>
      </c>
      <c r="H16" s="3">
        <f t="shared" si="1"/>
        <v>546.7808988764045</v>
      </c>
      <c r="J16" s="2">
        <f t="shared" si="2"/>
        <v>243060</v>
      </c>
      <c r="K16">
        <f t="shared" si="3"/>
        <v>473</v>
      </c>
      <c r="L16" s="13">
        <f t="shared" si="4"/>
        <v>1.4973542799017745</v>
      </c>
      <c r="M16" s="26">
        <f t="shared" si="5"/>
        <v>1.6573033707865168</v>
      </c>
      <c r="N16" s="6">
        <f t="shared" si="6"/>
        <v>0.9034883451610706</v>
      </c>
      <c r="O16" s="2">
        <f t="shared" si="7"/>
        <v>48406</v>
      </c>
      <c r="P16">
        <f t="shared" si="8"/>
        <v>117</v>
      </c>
      <c r="Q16" s="3">
        <f t="shared" si="9"/>
        <v>-52.77072938487913</v>
      </c>
    </row>
    <row r="17" spans="1:17" ht="12.75">
      <c r="A17" t="s">
        <v>108</v>
      </c>
      <c r="B17" s="4" t="s">
        <v>11</v>
      </c>
      <c r="C17" s="2">
        <v>80282</v>
      </c>
      <c r="D17" s="2">
        <v>49029</v>
      </c>
      <c r="E17">
        <v>150</v>
      </c>
      <c r="F17">
        <v>99</v>
      </c>
      <c r="G17" s="3">
        <f t="shared" si="0"/>
        <v>535.2133333333334</v>
      </c>
      <c r="H17" s="3">
        <f t="shared" si="1"/>
        <v>495.24242424242425</v>
      </c>
      <c r="J17" s="2">
        <f t="shared" si="2"/>
        <v>129311</v>
      </c>
      <c r="K17">
        <f t="shared" si="3"/>
        <v>249</v>
      </c>
      <c r="L17" s="13">
        <f t="shared" si="4"/>
        <v>1.637439066674825</v>
      </c>
      <c r="M17" s="26">
        <f t="shared" si="5"/>
        <v>1.5151515151515151</v>
      </c>
      <c r="N17" s="6">
        <f t="shared" si="6"/>
        <v>1.0807097840053845</v>
      </c>
      <c r="O17" s="2">
        <f t="shared" si="7"/>
        <v>31253</v>
      </c>
      <c r="P17">
        <f t="shared" si="8"/>
        <v>51</v>
      </c>
      <c r="Q17" s="3">
        <f t="shared" si="9"/>
        <v>39.97090909090912</v>
      </c>
    </row>
    <row r="18" spans="1:17" ht="12.75">
      <c r="A18" t="s">
        <v>118</v>
      </c>
      <c r="B18" s="4" t="s">
        <v>31</v>
      </c>
      <c r="C18" s="2">
        <v>53927551</v>
      </c>
      <c r="D18" s="2">
        <v>35153412</v>
      </c>
      <c r="E18" s="5">
        <v>28615</v>
      </c>
      <c r="F18" s="5">
        <v>19051</v>
      </c>
      <c r="G18" s="3">
        <f t="shared" si="0"/>
        <v>1884.590284815656</v>
      </c>
      <c r="H18" s="3">
        <f t="shared" si="1"/>
        <v>1845.2266022780957</v>
      </c>
      <c r="J18" s="2">
        <f t="shared" si="2"/>
        <v>89080963</v>
      </c>
      <c r="K18">
        <f t="shared" si="3"/>
        <v>47666</v>
      </c>
      <c r="L18" s="13">
        <f t="shared" si="4"/>
        <v>1.5340630661968175</v>
      </c>
      <c r="M18" s="26">
        <f t="shared" si="5"/>
        <v>1.5020208912917956</v>
      </c>
      <c r="N18" s="6">
        <f t="shared" si="6"/>
        <v>1.021332709212496</v>
      </c>
      <c r="O18" s="2">
        <f t="shared" si="7"/>
        <v>18774139</v>
      </c>
      <c r="P18">
        <f t="shared" si="8"/>
        <v>9564</v>
      </c>
      <c r="Q18" s="3">
        <f t="shared" si="9"/>
        <v>39.36368253756041</v>
      </c>
    </row>
    <row r="19" spans="1:17" ht="12.75">
      <c r="A19" t="s">
        <v>113</v>
      </c>
      <c r="B19" s="4" t="s">
        <v>102</v>
      </c>
      <c r="C19" s="2">
        <v>28869</v>
      </c>
      <c r="D19" s="2">
        <v>22617</v>
      </c>
      <c r="E19" s="5">
        <v>64</v>
      </c>
      <c r="F19" s="5">
        <v>45</v>
      </c>
      <c r="G19" s="3">
        <f t="shared" si="0"/>
        <v>451.078125</v>
      </c>
      <c r="H19" s="3">
        <f t="shared" si="1"/>
        <v>502.6</v>
      </c>
      <c r="J19" s="2">
        <f t="shared" si="2"/>
        <v>51486</v>
      </c>
      <c r="K19">
        <f t="shared" si="3"/>
        <v>109</v>
      </c>
      <c r="L19" s="13">
        <f t="shared" si="4"/>
        <v>1.276429234646505</v>
      </c>
      <c r="M19" s="26">
        <f t="shared" si="5"/>
        <v>1.4222222222222223</v>
      </c>
      <c r="N19" s="6">
        <f t="shared" si="6"/>
        <v>0.8974893056108236</v>
      </c>
      <c r="O19" s="2">
        <f t="shared" si="7"/>
        <v>6252</v>
      </c>
      <c r="P19">
        <f t="shared" si="8"/>
        <v>19</v>
      </c>
      <c r="Q19" s="3">
        <f t="shared" si="9"/>
        <v>-51.52187500000002</v>
      </c>
    </row>
    <row r="20" spans="1:17" ht="12.75">
      <c r="A20" t="s">
        <v>112</v>
      </c>
      <c r="B20" s="4" t="s">
        <v>40</v>
      </c>
      <c r="C20" s="2">
        <v>100642</v>
      </c>
      <c r="D20" s="2">
        <v>74833</v>
      </c>
      <c r="E20" s="5">
        <v>205</v>
      </c>
      <c r="F20" s="5">
        <v>149</v>
      </c>
      <c r="G20" s="3">
        <f t="shared" si="0"/>
        <v>490.93658536585366</v>
      </c>
      <c r="H20" s="3">
        <f t="shared" si="1"/>
        <v>502.23489932885906</v>
      </c>
      <c r="J20" s="2">
        <f t="shared" si="2"/>
        <v>175475</v>
      </c>
      <c r="K20">
        <f t="shared" si="3"/>
        <v>354</v>
      </c>
      <c r="L20" s="13">
        <f t="shared" si="4"/>
        <v>1.3448879505031204</v>
      </c>
      <c r="M20" s="26">
        <f t="shared" si="5"/>
        <v>1.3758389261744965</v>
      </c>
      <c r="N20" s="6">
        <f t="shared" si="6"/>
        <v>0.9775039249998289</v>
      </c>
      <c r="O20" s="2">
        <f t="shared" si="7"/>
        <v>25809</v>
      </c>
      <c r="P20">
        <f t="shared" si="8"/>
        <v>56</v>
      </c>
      <c r="Q20" s="3">
        <f t="shared" si="9"/>
        <v>-11.298313963005398</v>
      </c>
    </row>
    <row r="21" spans="1:17" ht="12.75">
      <c r="A21" t="s">
        <v>107</v>
      </c>
      <c r="B21" s="4" t="s">
        <v>88</v>
      </c>
      <c r="C21" s="2">
        <v>4139165</v>
      </c>
      <c r="D21" s="2">
        <v>2934160</v>
      </c>
      <c r="E21" s="5">
        <v>3161</v>
      </c>
      <c r="F21" s="5">
        <v>2364</v>
      </c>
      <c r="G21" s="3">
        <f t="shared" si="0"/>
        <v>1309.4479595064852</v>
      </c>
      <c r="H21" s="3">
        <f t="shared" si="1"/>
        <v>1241.1844331641287</v>
      </c>
      <c r="J21" s="2">
        <f t="shared" si="2"/>
        <v>7073325</v>
      </c>
      <c r="K21">
        <f t="shared" si="3"/>
        <v>5525</v>
      </c>
      <c r="L21" s="13">
        <f t="shared" si="4"/>
        <v>1.4106814215993675</v>
      </c>
      <c r="M21" s="26">
        <f t="shared" si="5"/>
        <v>1.3371404399323181</v>
      </c>
      <c r="N21" s="6">
        <f t="shared" si="6"/>
        <v>1.0549986968240759</v>
      </c>
      <c r="O21" s="2">
        <f t="shared" si="7"/>
        <v>1205005</v>
      </c>
      <c r="P21">
        <f t="shared" si="8"/>
        <v>797</v>
      </c>
      <c r="Q21" s="3">
        <f t="shared" si="9"/>
        <v>68.2635263423565</v>
      </c>
    </row>
    <row r="22" spans="1:17" ht="12.75">
      <c r="A22" t="s">
        <v>115</v>
      </c>
      <c r="B22" s="4" t="s">
        <v>22</v>
      </c>
      <c r="C22" s="2">
        <v>583028</v>
      </c>
      <c r="D22" s="2">
        <v>437859</v>
      </c>
      <c r="E22" s="5">
        <v>574</v>
      </c>
      <c r="F22" s="5">
        <v>436</v>
      </c>
      <c r="G22" s="3">
        <f t="shared" si="0"/>
        <v>1015.7282229965157</v>
      </c>
      <c r="H22" s="3">
        <f t="shared" si="1"/>
        <v>1004.2637614678899</v>
      </c>
      <c r="J22" s="2">
        <f t="shared" si="2"/>
        <v>1020887</v>
      </c>
      <c r="K22">
        <f t="shared" si="3"/>
        <v>1010</v>
      </c>
      <c r="L22" s="13">
        <f t="shared" si="4"/>
        <v>1.331542802591702</v>
      </c>
      <c r="M22" s="26">
        <f t="shared" si="5"/>
        <v>1.31651376146789</v>
      </c>
      <c r="N22" s="6">
        <f t="shared" si="6"/>
        <v>1.0114157873344634</v>
      </c>
      <c r="O22" s="2">
        <f t="shared" si="7"/>
        <v>145169</v>
      </c>
      <c r="P22">
        <f t="shared" si="8"/>
        <v>138</v>
      </c>
      <c r="Q22" s="3">
        <f t="shared" si="9"/>
        <v>11.464461528625748</v>
      </c>
    </row>
    <row r="23" spans="1:17" ht="12.75">
      <c r="A23" t="s">
        <v>115</v>
      </c>
      <c r="B23" s="4" t="s">
        <v>84</v>
      </c>
      <c r="C23" s="2">
        <v>1445745</v>
      </c>
      <c r="D23" s="2">
        <v>1178148</v>
      </c>
      <c r="E23" s="5">
        <v>1859</v>
      </c>
      <c r="F23" s="5">
        <v>1421</v>
      </c>
      <c r="G23" s="3">
        <f t="shared" si="0"/>
        <v>777.7003765465304</v>
      </c>
      <c r="H23" s="3">
        <f t="shared" si="1"/>
        <v>829.0978184377199</v>
      </c>
      <c r="J23" s="2">
        <f t="shared" si="2"/>
        <v>2623893</v>
      </c>
      <c r="K23">
        <f t="shared" si="3"/>
        <v>3280</v>
      </c>
      <c r="L23" s="13">
        <f t="shared" si="4"/>
        <v>1.2271336029089723</v>
      </c>
      <c r="M23" s="26">
        <f t="shared" si="5"/>
        <v>1.3082336382828994</v>
      </c>
      <c r="N23" s="6">
        <f t="shared" si="6"/>
        <v>0.9380079880224045</v>
      </c>
      <c r="O23" s="2">
        <f t="shared" si="7"/>
        <v>267597</v>
      </c>
      <c r="P23">
        <f t="shared" si="8"/>
        <v>438</v>
      </c>
      <c r="Q23" s="3">
        <f t="shared" si="9"/>
        <v>-51.39744189118949</v>
      </c>
    </row>
    <row r="24" spans="1:17" ht="12.75">
      <c r="A24" t="s">
        <v>107</v>
      </c>
      <c r="B24" s="4" t="s">
        <v>60</v>
      </c>
      <c r="C24" s="2">
        <v>22641531</v>
      </c>
      <c r="D24" s="2">
        <v>17562953</v>
      </c>
      <c r="E24" s="5">
        <v>11774</v>
      </c>
      <c r="F24" s="5">
        <v>9140</v>
      </c>
      <c r="G24" s="3">
        <f t="shared" si="0"/>
        <v>1923.0109563444878</v>
      </c>
      <c r="H24" s="3">
        <f t="shared" si="1"/>
        <v>1921.5484682713347</v>
      </c>
      <c r="J24" s="2">
        <f t="shared" si="2"/>
        <v>40204484</v>
      </c>
      <c r="K24">
        <f t="shared" si="3"/>
        <v>20914</v>
      </c>
      <c r="L24" s="13">
        <f t="shared" si="4"/>
        <v>1.2891642424824572</v>
      </c>
      <c r="M24" s="26">
        <f t="shared" si="5"/>
        <v>1.2881838074398249</v>
      </c>
      <c r="N24" s="6">
        <f t="shared" si="6"/>
        <v>1.0007610987166349</v>
      </c>
      <c r="O24" s="2">
        <f t="shared" si="7"/>
        <v>5078578</v>
      </c>
      <c r="P24">
        <f t="shared" si="8"/>
        <v>2634</v>
      </c>
      <c r="Q24" s="3">
        <f t="shared" si="9"/>
        <v>1.4624880731530538</v>
      </c>
    </row>
    <row r="25" spans="1:17" ht="12.75">
      <c r="A25" t="s">
        <v>107</v>
      </c>
      <c r="B25" s="4" t="s">
        <v>10</v>
      </c>
      <c r="C25" s="2">
        <v>18299510</v>
      </c>
      <c r="D25" s="2">
        <v>12744206</v>
      </c>
      <c r="E25" s="5">
        <v>8720</v>
      </c>
      <c r="F25" s="5">
        <v>6832</v>
      </c>
      <c r="G25" s="3">
        <f t="shared" si="0"/>
        <v>2098.5676605504586</v>
      </c>
      <c r="H25" s="3">
        <f t="shared" si="1"/>
        <v>1865.3697306791569</v>
      </c>
      <c r="J25" s="2">
        <f t="shared" si="2"/>
        <v>31043716</v>
      </c>
      <c r="K25">
        <f t="shared" si="3"/>
        <v>15552</v>
      </c>
      <c r="L25" s="13">
        <f t="shared" si="4"/>
        <v>1.4359082080123313</v>
      </c>
      <c r="M25" s="26">
        <f t="shared" si="5"/>
        <v>1.2763466042154568</v>
      </c>
      <c r="N25" s="6">
        <f t="shared" si="6"/>
        <v>1.1250143207729641</v>
      </c>
      <c r="O25" s="2">
        <f t="shared" si="7"/>
        <v>5555304</v>
      </c>
      <c r="P25">
        <f t="shared" si="8"/>
        <v>1888</v>
      </c>
      <c r="Q25" s="3">
        <f t="shared" si="9"/>
        <v>233.19792987130177</v>
      </c>
    </row>
    <row r="26" spans="1:17" ht="12.75">
      <c r="A26" t="s">
        <v>107</v>
      </c>
      <c r="B26" s="4" t="s">
        <v>50</v>
      </c>
      <c r="C26" s="2">
        <v>8981242</v>
      </c>
      <c r="D26" s="2">
        <v>7153852</v>
      </c>
      <c r="E26" s="5">
        <v>6736</v>
      </c>
      <c r="F26" s="5">
        <v>5353</v>
      </c>
      <c r="G26" s="3">
        <f t="shared" si="0"/>
        <v>1333.3197743467933</v>
      </c>
      <c r="H26" s="3">
        <f t="shared" si="1"/>
        <v>1336.4192041845695</v>
      </c>
      <c r="J26" s="2">
        <f t="shared" si="2"/>
        <v>16135094</v>
      </c>
      <c r="K26">
        <f t="shared" si="3"/>
        <v>12089</v>
      </c>
      <c r="L26" s="13">
        <f t="shared" si="4"/>
        <v>1.2554414041554116</v>
      </c>
      <c r="M26" s="26">
        <f t="shared" si="5"/>
        <v>1.2583597982439754</v>
      </c>
      <c r="N26" s="6">
        <f t="shared" si="6"/>
        <v>0.9976807951965436</v>
      </c>
      <c r="O26" s="2">
        <f t="shared" si="7"/>
        <v>1827390</v>
      </c>
      <c r="P26">
        <f t="shared" si="8"/>
        <v>1383</v>
      </c>
      <c r="Q26" s="3">
        <f t="shared" si="9"/>
        <v>-3.0994298377761424</v>
      </c>
    </row>
    <row r="27" spans="1:17" ht="12.75">
      <c r="A27" t="s">
        <v>108</v>
      </c>
      <c r="B27" s="4" t="s">
        <v>14</v>
      </c>
      <c r="C27" s="2">
        <v>70988</v>
      </c>
      <c r="D27" s="2">
        <v>50225</v>
      </c>
      <c r="E27">
        <v>138</v>
      </c>
      <c r="F27">
        <v>111</v>
      </c>
      <c r="G27" s="3">
        <f t="shared" si="0"/>
        <v>514.4057971014493</v>
      </c>
      <c r="H27" s="3">
        <f t="shared" si="1"/>
        <v>452.47747747747746</v>
      </c>
      <c r="J27" s="2">
        <f t="shared" si="2"/>
        <v>121213</v>
      </c>
      <c r="K27">
        <f t="shared" si="3"/>
        <v>249</v>
      </c>
      <c r="L27" s="13">
        <f t="shared" si="4"/>
        <v>1.4133997013439523</v>
      </c>
      <c r="M27" s="26">
        <f t="shared" si="5"/>
        <v>1.2432432432432432</v>
      </c>
      <c r="N27" s="6">
        <f t="shared" si="6"/>
        <v>1.1368649771679615</v>
      </c>
      <c r="O27" s="2">
        <f t="shared" si="7"/>
        <v>20763</v>
      </c>
      <c r="P27">
        <f t="shared" si="8"/>
        <v>27</v>
      </c>
      <c r="Q27" s="3">
        <f t="shared" si="9"/>
        <v>61.92831962397179</v>
      </c>
    </row>
    <row r="28" spans="1:17" ht="12.75">
      <c r="A28" t="s">
        <v>115</v>
      </c>
      <c r="B28" s="4" t="s">
        <v>99</v>
      </c>
      <c r="C28" s="2">
        <v>204065</v>
      </c>
      <c r="D28" s="2">
        <v>159011</v>
      </c>
      <c r="E28" s="5">
        <v>230</v>
      </c>
      <c r="F28" s="5">
        <v>187</v>
      </c>
      <c r="G28" s="3">
        <f t="shared" si="0"/>
        <v>887.2391304347826</v>
      </c>
      <c r="H28" s="3">
        <f t="shared" si="1"/>
        <v>850.3262032085562</v>
      </c>
      <c r="J28" s="2">
        <f t="shared" si="2"/>
        <v>363076</v>
      </c>
      <c r="K28">
        <f t="shared" si="3"/>
        <v>417</v>
      </c>
      <c r="L28" s="13">
        <f t="shared" si="4"/>
        <v>1.283338888504569</v>
      </c>
      <c r="M28" s="26">
        <f t="shared" si="5"/>
        <v>1.2299465240641712</v>
      </c>
      <c r="N28" s="6">
        <f t="shared" si="6"/>
        <v>1.0434103136971928</v>
      </c>
      <c r="O28" s="2">
        <f t="shared" si="7"/>
        <v>45054</v>
      </c>
      <c r="P28">
        <f t="shared" si="8"/>
        <v>43</v>
      </c>
      <c r="Q28" s="3">
        <f t="shared" si="9"/>
        <v>36.91292722622643</v>
      </c>
    </row>
    <row r="29" spans="1:17" ht="12.75">
      <c r="A29" t="s">
        <v>115</v>
      </c>
      <c r="B29" s="4" t="s">
        <v>74</v>
      </c>
      <c r="C29" s="2">
        <v>232493</v>
      </c>
      <c r="D29" s="2">
        <v>164363</v>
      </c>
      <c r="E29" s="5">
        <v>205</v>
      </c>
      <c r="F29" s="5">
        <v>167</v>
      </c>
      <c r="G29" s="3">
        <f t="shared" si="0"/>
        <v>1134.1121951219511</v>
      </c>
      <c r="H29" s="3">
        <f t="shared" si="1"/>
        <v>984.2095808383234</v>
      </c>
      <c r="J29" s="2">
        <f t="shared" si="2"/>
        <v>396856</v>
      </c>
      <c r="K29">
        <f t="shared" si="3"/>
        <v>372</v>
      </c>
      <c r="L29" s="13">
        <f t="shared" si="4"/>
        <v>1.414509348210972</v>
      </c>
      <c r="M29" s="26">
        <f t="shared" si="5"/>
        <v>1.2275449101796407</v>
      </c>
      <c r="N29" s="6">
        <f t="shared" si="6"/>
        <v>1.1523076153718648</v>
      </c>
      <c r="O29" s="2">
        <f t="shared" si="7"/>
        <v>68130</v>
      </c>
      <c r="P29">
        <f t="shared" si="8"/>
        <v>38</v>
      </c>
      <c r="Q29" s="3">
        <f t="shared" si="9"/>
        <v>149.9026142836277</v>
      </c>
    </row>
    <row r="30" spans="1:17" ht="12.75">
      <c r="A30" t="s">
        <v>111</v>
      </c>
      <c r="B30" s="4" t="s">
        <v>45</v>
      </c>
      <c r="C30" s="2">
        <v>455121</v>
      </c>
      <c r="D30" s="2">
        <v>402933</v>
      </c>
      <c r="E30" s="5">
        <v>748</v>
      </c>
      <c r="F30" s="5">
        <v>645</v>
      </c>
      <c r="G30" s="3">
        <f t="shared" si="0"/>
        <v>608.4505347593583</v>
      </c>
      <c r="H30" s="3">
        <f t="shared" si="1"/>
        <v>624.7023255813954</v>
      </c>
      <c r="J30" s="2">
        <f t="shared" si="2"/>
        <v>858054</v>
      </c>
      <c r="K30">
        <f t="shared" si="3"/>
        <v>1393</v>
      </c>
      <c r="L30" s="13">
        <f t="shared" si="4"/>
        <v>1.1295202924555696</v>
      </c>
      <c r="M30" s="26">
        <f t="shared" si="5"/>
        <v>1.15968992248062</v>
      </c>
      <c r="N30" s="6">
        <f t="shared" si="6"/>
        <v>0.9739847441628909</v>
      </c>
      <c r="O30" s="2">
        <f t="shared" si="7"/>
        <v>52188</v>
      </c>
      <c r="P30">
        <f t="shared" si="8"/>
        <v>103</v>
      </c>
      <c r="Q30" s="3">
        <f t="shared" si="9"/>
        <v>-16.251790822037037</v>
      </c>
    </row>
    <row r="31" spans="1:17" ht="12.75">
      <c r="A31" t="s">
        <v>107</v>
      </c>
      <c r="B31" s="4" t="s">
        <v>62</v>
      </c>
      <c r="C31" s="2">
        <v>4030909</v>
      </c>
      <c r="D31" s="2">
        <v>3278730</v>
      </c>
      <c r="E31">
        <v>2608</v>
      </c>
      <c r="F31" s="5">
        <v>2375</v>
      </c>
      <c r="G31" s="3">
        <f t="shared" si="0"/>
        <v>1545.5939417177915</v>
      </c>
      <c r="H31" s="3">
        <f t="shared" si="1"/>
        <v>1380.5178947368422</v>
      </c>
      <c r="J31" s="2">
        <f t="shared" si="2"/>
        <v>7309639</v>
      </c>
      <c r="K31">
        <f t="shared" si="3"/>
        <v>4983</v>
      </c>
      <c r="L31" s="13">
        <f t="shared" si="4"/>
        <v>1.2294116929420842</v>
      </c>
      <c r="M31" s="26">
        <f t="shared" si="5"/>
        <v>1.0981052631578947</v>
      </c>
      <c r="N31" s="6">
        <f t="shared" si="6"/>
        <v>1.1195754489023966</v>
      </c>
      <c r="O31" s="2">
        <f t="shared" si="7"/>
        <v>752179</v>
      </c>
      <c r="P31">
        <f t="shared" si="8"/>
        <v>233</v>
      </c>
      <c r="Q31" s="3">
        <f t="shared" si="9"/>
        <v>165.0760469809493</v>
      </c>
    </row>
    <row r="32" spans="1:17" ht="12.75">
      <c r="A32" t="s">
        <v>115</v>
      </c>
      <c r="B32" s="4" t="s">
        <v>72</v>
      </c>
      <c r="C32" s="2">
        <v>61440</v>
      </c>
      <c r="D32" s="2">
        <v>73025</v>
      </c>
      <c r="E32" s="5">
        <v>69</v>
      </c>
      <c r="F32" s="5">
        <v>74</v>
      </c>
      <c r="G32" s="3">
        <f aca="true" t="shared" si="10" ref="G32:G48">C32/E32</f>
        <v>890.4347826086956</v>
      </c>
      <c r="H32" s="3">
        <f aca="true" t="shared" si="11" ref="H32:H48">D32/F32</f>
        <v>986.8243243243244</v>
      </c>
      <c r="J32" s="2">
        <f aca="true" t="shared" si="12" ref="J32:J48">SUM(C32:D32)</f>
        <v>134465</v>
      </c>
      <c r="K32">
        <f aca="true" t="shared" si="13" ref="K32:K48">SUM(E32:F32)</f>
        <v>143</v>
      </c>
      <c r="L32" s="13">
        <f aca="true" t="shared" si="14" ref="L32:L63">C32/D32</f>
        <v>0.8413557001027046</v>
      </c>
      <c r="M32" s="25">
        <f aca="true" t="shared" si="15" ref="M32:M63">F32/E32</f>
        <v>1.0724637681159421</v>
      </c>
      <c r="N32" s="6">
        <f aca="true" t="shared" si="16" ref="N32:N63">G32/H32</f>
        <v>0.9023235044579729</v>
      </c>
      <c r="O32" s="2">
        <f aca="true" t="shared" si="17" ref="O32:O63">C32-D32</f>
        <v>-11585</v>
      </c>
      <c r="P32">
        <f aca="true" t="shared" si="18" ref="P32:P63">E32-F32</f>
        <v>-5</v>
      </c>
      <c r="Q32" s="3">
        <f aca="true" t="shared" si="19" ref="Q32:Q63">G32-H32</f>
        <v>-96.38954171562875</v>
      </c>
    </row>
    <row r="33" spans="1:17" ht="12.75">
      <c r="A33" t="s">
        <v>115</v>
      </c>
      <c r="B33" s="4" t="s">
        <v>79</v>
      </c>
      <c r="C33" s="2">
        <v>230275</v>
      </c>
      <c r="D33" s="2">
        <v>212923</v>
      </c>
      <c r="E33" s="5">
        <v>177</v>
      </c>
      <c r="F33" s="5">
        <v>191</v>
      </c>
      <c r="G33" s="3">
        <f t="shared" si="10"/>
        <v>1300.9887005649719</v>
      </c>
      <c r="H33" s="3">
        <f t="shared" si="11"/>
        <v>1114.780104712042</v>
      </c>
      <c r="J33" s="2">
        <f t="shared" si="12"/>
        <v>443198</v>
      </c>
      <c r="K33">
        <f t="shared" si="13"/>
        <v>368</v>
      </c>
      <c r="L33" s="13">
        <f t="shared" si="14"/>
        <v>1.0814942490947432</v>
      </c>
      <c r="M33" s="25">
        <f t="shared" si="15"/>
        <v>1.07909604519774</v>
      </c>
      <c r="N33" s="6">
        <f t="shared" si="16"/>
        <v>1.167036167102237</v>
      </c>
      <c r="O33" s="2">
        <f t="shared" si="17"/>
        <v>17352</v>
      </c>
      <c r="P33">
        <f t="shared" si="18"/>
        <v>-14</v>
      </c>
      <c r="Q33" s="3">
        <f t="shared" si="19"/>
        <v>186.20859585292988</v>
      </c>
    </row>
    <row r="34" spans="1:17" ht="12.75">
      <c r="A34" t="s">
        <v>107</v>
      </c>
      <c r="B34" s="4" t="s">
        <v>51</v>
      </c>
      <c r="C34" s="2">
        <v>617488</v>
      </c>
      <c r="D34" s="2">
        <v>586006</v>
      </c>
      <c r="E34">
        <v>478</v>
      </c>
      <c r="F34">
        <v>516</v>
      </c>
      <c r="G34" s="3">
        <f t="shared" si="10"/>
        <v>1291.81589958159</v>
      </c>
      <c r="H34" s="3">
        <f t="shared" si="11"/>
        <v>1135.6705426356589</v>
      </c>
      <c r="J34" s="2">
        <f t="shared" si="12"/>
        <v>1203494</v>
      </c>
      <c r="K34">
        <f t="shared" si="13"/>
        <v>994</v>
      </c>
      <c r="L34" s="13">
        <f t="shared" si="14"/>
        <v>1.053722999423214</v>
      </c>
      <c r="M34" s="25">
        <f t="shared" si="15"/>
        <v>1.0794979079497908</v>
      </c>
      <c r="N34" s="6">
        <f t="shared" si="16"/>
        <v>1.1374917734359382</v>
      </c>
      <c r="O34" s="2">
        <f t="shared" si="17"/>
        <v>31482</v>
      </c>
      <c r="P34">
        <f t="shared" si="18"/>
        <v>-38</v>
      </c>
      <c r="Q34" s="3">
        <f t="shared" si="19"/>
        <v>156.1453569459311</v>
      </c>
    </row>
    <row r="35" spans="1:17" ht="12.75">
      <c r="A35" t="s">
        <v>107</v>
      </c>
      <c r="B35" s="4" t="s">
        <v>48</v>
      </c>
      <c r="C35" s="2">
        <v>611115</v>
      </c>
      <c r="D35" s="2">
        <v>731443</v>
      </c>
      <c r="E35">
        <v>430</v>
      </c>
      <c r="F35">
        <v>466</v>
      </c>
      <c r="G35" s="3">
        <f t="shared" si="10"/>
        <v>1421.1976744186047</v>
      </c>
      <c r="H35" s="3">
        <f t="shared" si="11"/>
        <v>1569.6201716738196</v>
      </c>
      <c r="J35" s="2">
        <f t="shared" si="12"/>
        <v>1342558</v>
      </c>
      <c r="K35">
        <f t="shared" si="13"/>
        <v>896</v>
      </c>
      <c r="L35" s="13">
        <f t="shared" si="14"/>
        <v>0.8354923076712745</v>
      </c>
      <c r="M35" s="25">
        <f t="shared" si="15"/>
        <v>1.083720930232558</v>
      </c>
      <c r="N35" s="6">
        <f t="shared" si="16"/>
        <v>0.9054405008716603</v>
      </c>
      <c r="O35" s="2">
        <f t="shared" si="17"/>
        <v>-120328</v>
      </c>
      <c r="P35">
        <f t="shared" si="18"/>
        <v>-36</v>
      </c>
      <c r="Q35" s="3">
        <f t="shared" si="19"/>
        <v>-148.42249725521492</v>
      </c>
    </row>
    <row r="36" spans="1:17" ht="12.75">
      <c r="A36" t="s">
        <v>107</v>
      </c>
      <c r="B36" s="4" t="s">
        <v>30</v>
      </c>
      <c r="C36" s="2">
        <v>560193</v>
      </c>
      <c r="D36" s="2">
        <v>444163</v>
      </c>
      <c r="E36" s="5">
        <v>652</v>
      </c>
      <c r="F36" s="5">
        <v>745</v>
      </c>
      <c r="G36" s="3">
        <f t="shared" si="10"/>
        <v>859.1917177914111</v>
      </c>
      <c r="H36" s="3">
        <f t="shared" si="11"/>
        <v>596.1919463087248</v>
      </c>
      <c r="J36" s="2">
        <f t="shared" si="12"/>
        <v>1004356</v>
      </c>
      <c r="K36">
        <f t="shared" si="13"/>
        <v>1397</v>
      </c>
      <c r="L36" s="13">
        <f t="shared" si="14"/>
        <v>1.2612329257502313</v>
      </c>
      <c r="M36" s="25">
        <f t="shared" si="15"/>
        <v>1.142638036809816</v>
      </c>
      <c r="N36" s="6">
        <f t="shared" si="16"/>
        <v>1.4411327142391448</v>
      </c>
      <c r="O36" s="2">
        <f t="shared" si="17"/>
        <v>116030</v>
      </c>
      <c r="P36">
        <f t="shared" si="18"/>
        <v>-93</v>
      </c>
      <c r="Q36" s="3">
        <f t="shared" si="19"/>
        <v>262.99977148268624</v>
      </c>
    </row>
    <row r="37" spans="1:17" ht="12.75">
      <c r="A37" t="s">
        <v>113</v>
      </c>
      <c r="B37" s="4" t="s">
        <v>100</v>
      </c>
      <c r="C37" s="2">
        <v>35869</v>
      </c>
      <c r="D37" s="2">
        <v>110563</v>
      </c>
      <c r="E37" s="5">
        <v>75</v>
      </c>
      <c r="F37" s="5">
        <v>86</v>
      </c>
      <c r="G37" s="3">
        <f t="shared" si="10"/>
        <v>478.25333333333333</v>
      </c>
      <c r="H37" s="3">
        <f t="shared" si="11"/>
        <v>1285.6162790697674</v>
      </c>
      <c r="J37" s="2">
        <f t="shared" si="12"/>
        <v>146432</v>
      </c>
      <c r="K37">
        <f t="shared" si="13"/>
        <v>161</v>
      </c>
      <c r="L37" s="13">
        <f t="shared" si="14"/>
        <v>0.32442137062127474</v>
      </c>
      <c r="M37" s="25">
        <f t="shared" si="15"/>
        <v>1.1466666666666667</v>
      </c>
      <c r="N37" s="6">
        <f t="shared" si="16"/>
        <v>0.3720031716457284</v>
      </c>
      <c r="O37" s="2">
        <f t="shared" si="17"/>
        <v>-74694</v>
      </c>
      <c r="P37">
        <f t="shared" si="18"/>
        <v>-11</v>
      </c>
      <c r="Q37" s="3">
        <f t="shared" si="19"/>
        <v>-807.3629457364341</v>
      </c>
    </row>
    <row r="38" spans="1:17" ht="12.75">
      <c r="A38" t="s">
        <v>112</v>
      </c>
      <c r="B38" s="4" t="s">
        <v>39</v>
      </c>
      <c r="C38" s="2">
        <v>151828</v>
      </c>
      <c r="D38" s="2">
        <v>167778</v>
      </c>
      <c r="E38" s="5">
        <v>266</v>
      </c>
      <c r="F38" s="5">
        <v>322</v>
      </c>
      <c r="G38" s="3">
        <f t="shared" si="10"/>
        <v>570.781954887218</v>
      </c>
      <c r="H38" s="3">
        <f t="shared" si="11"/>
        <v>521.0496894409938</v>
      </c>
      <c r="J38" s="2">
        <f t="shared" si="12"/>
        <v>319606</v>
      </c>
      <c r="K38">
        <f t="shared" si="13"/>
        <v>588</v>
      </c>
      <c r="L38" s="13">
        <f t="shared" si="14"/>
        <v>0.9049339007498003</v>
      </c>
      <c r="M38" s="25">
        <f t="shared" si="15"/>
        <v>1.2105263157894737</v>
      </c>
      <c r="N38" s="6">
        <f t="shared" si="16"/>
        <v>1.095446300907653</v>
      </c>
      <c r="O38" s="2">
        <f t="shared" si="17"/>
        <v>-15950</v>
      </c>
      <c r="P38">
        <f t="shared" si="18"/>
        <v>-56</v>
      </c>
      <c r="Q38" s="3">
        <f t="shared" si="19"/>
        <v>49.73226544622423</v>
      </c>
    </row>
    <row r="39" spans="1:17" ht="12.75">
      <c r="A39" t="s">
        <v>118</v>
      </c>
      <c r="B39" s="4" t="s">
        <v>24</v>
      </c>
      <c r="C39" s="2">
        <v>251614</v>
      </c>
      <c r="D39" s="2">
        <v>373531</v>
      </c>
      <c r="E39" s="5">
        <v>489</v>
      </c>
      <c r="F39" s="5">
        <v>605</v>
      </c>
      <c r="G39" s="3">
        <f t="shared" si="10"/>
        <v>514.5480572597137</v>
      </c>
      <c r="H39" s="3">
        <f t="shared" si="11"/>
        <v>617.406611570248</v>
      </c>
      <c r="J39" s="2">
        <f t="shared" si="12"/>
        <v>625145</v>
      </c>
      <c r="K39">
        <f t="shared" si="13"/>
        <v>1094</v>
      </c>
      <c r="L39" s="13">
        <f t="shared" si="14"/>
        <v>0.6736094192985321</v>
      </c>
      <c r="M39" s="25">
        <f t="shared" si="15"/>
        <v>1.2372188139059306</v>
      </c>
      <c r="N39" s="6">
        <f t="shared" si="16"/>
        <v>0.8334022467803924</v>
      </c>
      <c r="O39" s="2">
        <f t="shared" si="17"/>
        <v>-121917</v>
      </c>
      <c r="P39">
        <f t="shared" si="18"/>
        <v>-116</v>
      </c>
      <c r="Q39" s="3">
        <f t="shared" si="19"/>
        <v>-102.85855431053426</v>
      </c>
    </row>
    <row r="40" spans="1:17" ht="12.75">
      <c r="A40" t="s">
        <v>115</v>
      </c>
      <c r="B40" s="4" t="s">
        <v>82</v>
      </c>
      <c r="C40" s="2">
        <v>55805</v>
      </c>
      <c r="D40" s="2">
        <v>61018</v>
      </c>
      <c r="E40" s="5">
        <v>40</v>
      </c>
      <c r="F40" s="5">
        <v>50</v>
      </c>
      <c r="G40" s="3">
        <f t="shared" si="10"/>
        <v>1395.125</v>
      </c>
      <c r="H40" s="3">
        <f t="shared" si="11"/>
        <v>1220.36</v>
      </c>
      <c r="J40" s="2">
        <f t="shared" si="12"/>
        <v>116823</v>
      </c>
      <c r="K40">
        <f t="shared" si="13"/>
        <v>90</v>
      </c>
      <c r="L40" s="13">
        <f t="shared" si="14"/>
        <v>0.9145661935822217</v>
      </c>
      <c r="M40" s="25">
        <f t="shared" si="15"/>
        <v>1.25</v>
      </c>
      <c r="N40" s="6">
        <f t="shared" si="16"/>
        <v>1.143207741977777</v>
      </c>
      <c r="O40" s="2">
        <f t="shared" si="17"/>
        <v>-5213</v>
      </c>
      <c r="P40">
        <f t="shared" si="18"/>
        <v>-10</v>
      </c>
      <c r="Q40" s="3">
        <f t="shared" si="19"/>
        <v>174.7650000000001</v>
      </c>
    </row>
    <row r="41" spans="1:17" ht="12.75">
      <c r="A41" t="s">
        <v>111</v>
      </c>
      <c r="B41" s="4" t="s">
        <v>36</v>
      </c>
      <c r="C41" s="2">
        <v>91736</v>
      </c>
      <c r="D41" s="2">
        <v>102760</v>
      </c>
      <c r="E41" s="5">
        <v>175</v>
      </c>
      <c r="F41" s="5">
        <v>222</v>
      </c>
      <c r="G41" s="3">
        <f t="shared" si="10"/>
        <v>524.2057142857143</v>
      </c>
      <c r="H41" s="3">
        <f t="shared" si="11"/>
        <v>462.8828828828829</v>
      </c>
      <c r="J41" s="2">
        <f t="shared" si="12"/>
        <v>194496</v>
      </c>
      <c r="K41">
        <f t="shared" si="13"/>
        <v>397</v>
      </c>
      <c r="L41" s="13">
        <f t="shared" si="14"/>
        <v>0.8927209030751265</v>
      </c>
      <c r="M41" s="25">
        <f t="shared" si="15"/>
        <v>1.2685714285714285</v>
      </c>
      <c r="N41" s="6">
        <f t="shared" si="16"/>
        <v>1.132480231329589</v>
      </c>
      <c r="O41" s="2">
        <f t="shared" si="17"/>
        <v>-11024</v>
      </c>
      <c r="P41">
        <f t="shared" si="18"/>
        <v>-47</v>
      </c>
      <c r="Q41" s="3">
        <f t="shared" si="19"/>
        <v>61.32283140283141</v>
      </c>
    </row>
    <row r="42" spans="1:17" ht="12.75">
      <c r="A42" t="s">
        <v>112</v>
      </c>
      <c r="B42" s="4" t="s">
        <v>13</v>
      </c>
      <c r="C42" s="2">
        <v>4364770</v>
      </c>
      <c r="D42" s="2">
        <v>5692738</v>
      </c>
      <c r="E42" s="5">
        <v>5526</v>
      </c>
      <c r="F42" s="5">
        <v>7872</v>
      </c>
      <c r="G42" s="3">
        <f t="shared" si="10"/>
        <v>789.860658704307</v>
      </c>
      <c r="H42" s="3">
        <f t="shared" si="11"/>
        <v>723.162855691057</v>
      </c>
      <c r="J42" s="2">
        <f t="shared" si="12"/>
        <v>10057508</v>
      </c>
      <c r="K42">
        <f t="shared" si="13"/>
        <v>13398</v>
      </c>
      <c r="L42" s="13">
        <f t="shared" si="14"/>
        <v>0.7667259585809149</v>
      </c>
      <c r="M42" s="25">
        <f t="shared" si="15"/>
        <v>1.4245385450597177</v>
      </c>
      <c r="N42" s="6">
        <f t="shared" si="16"/>
        <v>1.0922306814963738</v>
      </c>
      <c r="O42" s="2">
        <f t="shared" si="17"/>
        <v>-1327968</v>
      </c>
      <c r="P42">
        <f t="shared" si="18"/>
        <v>-2346</v>
      </c>
      <c r="Q42" s="3">
        <f t="shared" si="19"/>
        <v>66.69780301325</v>
      </c>
    </row>
    <row r="43" spans="1:17" ht="12.75">
      <c r="A43" t="s">
        <v>115</v>
      </c>
      <c r="B43" s="4" t="s">
        <v>81</v>
      </c>
      <c r="C43" s="2">
        <v>183939</v>
      </c>
      <c r="D43" s="2">
        <v>254346</v>
      </c>
      <c r="E43" s="5">
        <v>208</v>
      </c>
      <c r="F43">
        <v>297</v>
      </c>
      <c r="G43" s="3">
        <f t="shared" si="10"/>
        <v>884.3221153846154</v>
      </c>
      <c r="H43" s="3">
        <f t="shared" si="11"/>
        <v>856.3838383838383</v>
      </c>
      <c r="J43" s="2">
        <f t="shared" si="12"/>
        <v>438285</v>
      </c>
      <c r="K43">
        <f t="shared" si="13"/>
        <v>505</v>
      </c>
      <c r="L43" s="13">
        <f t="shared" si="14"/>
        <v>0.7231841664504258</v>
      </c>
      <c r="M43" s="25">
        <f t="shared" si="15"/>
        <v>1.4278846153846154</v>
      </c>
      <c r="N43" s="6">
        <f t="shared" si="16"/>
        <v>1.03262354536431</v>
      </c>
      <c r="O43" s="2">
        <f t="shared" si="17"/>
        <v>-70407</v>
      </c>
      <c r="P43">
        <f t="shared" si="18"/>
        <v>-89</v>
      </c>
      <c r="Q43" s="3">
        <f t="shared" si="19"/>
        <v>27.93827700077702</v>
      </c>
    </row>
    <row r="44" spans="1:17" ht="12.75">
      <c r="A44" t="s">
        <v>113</v>
      </c>
      <c r="B44" s="4" t="s">
        <v>27</v>
      </c>
      <c r="C44" s="2">
        <v>28264</v>
      </c>
      <c r="D44" s="2">
        <v>35417</v>
      </c>
      <c r="E44" s="5">
        <v>60</v>
      </c>
      <c r="F44" s="5">
        <v>86</v>
      </c>
      <c r="G44" s="3">
        <f t="shared" si="10"/>
        <v>471.06666666666666</v>
      </c>
      <c r="H44" s="3">
        <f t="shared" si="11"/>
        <v>411.8255813953488</v>
      </c>
      <c r="J44" s="2">
        <f t="shared" si="12"/>
        <v>63681</v>
      </c>
      <c r="K44">
        <f t="shared" si="13"/>
        <v>146</v>
      </c>
      <c r="L44" s="13">
        <f t="shared" si="14"/>
        <v>0.7980348420250163</v>
      </c>
      <c r="M44" s="25">
        <f t="shared" si="15"/>
        <v>1.4333333333333333</v>
      </c>
      <c r="N44" s="6">
        <f t="shared" si="16"/>
        <v>1.1438499402358566</v>
      </c>
      <c r="O44" s="2">
        <f t="shared" si="17"/>
        <v>-7153</v>
      </c>
      <c r="P44">
        <f t="shared" si="18"/>
        <v>-26</v>
      </c>
      <c r="Q44" s="3">
        <f t="shared" si="19"/>
        <v>59.24108527131784</v>
      </c>
    </row>
    <row r="45" spans="1:17" ht="12.75">
      <c r="A45" t="s">
        <v>107</v>
      </c>
      <c r="B45" s="4" t="s">
        <v>63</v>
      </c>
      <c r="C45" s="2">
        <v>1810451</v>
      </c>
      <c r="D45" s="2">
        <v>2219776</v>
      </c>
      <c r="E45">
        <v>2075</v>
      </c>
      <c r="F45" s="5">
        <v>2980</v>
      </c>
      <c r="G45" s="3">
        <f t="shared" si="10"/>
        <v>872.5065060240964</v>
      </c>
      <c r="H45" s="3">
        <f t="shared" si="11"/>
        <v>744.8912751677852</v>
      </c>
      <c r="J45" s="2">
        <f t="shared" si="12"/>
        <v>4030227</v>
      </c>
      <c r="K45">
        <f t="shared" si="13"/>
        <v>5055</v>
      </c>
      <c r="L45" s="13">
        <f t="shared" si="14"/>
        <v>0.815600763320263</v>
      </c>
      <c r="M45" s="25">
        <f t="shared" si="15"/>
        <v>1.436144578313253</v>
      </c>
      <c r="N45" s="6">
        <f t="shared" si="16"/>
        <v>1.1713206143105463</v>
      </c>
      <c r="O45" s="2">
        <f t="shared" si="17"/>
        <v>-409325</v>
      </c>
      <c r="P45">
        <f t="shared" si="18"/>
        <v>-905</v>
      </c>
      <c r="Q45" s="3">
        <f t="shared" si="19"/>
        <v>127.6152308563112</v>
      </c>
    </row>
    <row r="46" spans="1:17" ht="12.75">
      <c r="A46" t="s">
        <v>115</v>
      </c>
      <c r="B46" s="4" t="s">
        <v>78</v>
      </c>
      <c r="C46" s="2">
        <v>503360</v>
      </c>
      <c r="D46" s="2">
        <v>767465</v>
      </c>
      <c r="E46" s="5">
        <v>726</v>
      </c>
      <c r="F46" s="5">
        <v>1071</v>
      </c>
      <c r="G46" s="3">
        <f t="shared" si="10"/>
        <v>693.3333333333334</v>
      </c>
      <c r="H46" s="3">
        <f t="shared" si="11"/>
        <v>716.5873015873016</v>
      </c>
      <c r="J46" s="2">
        <f t="shared" si="12"/>
        <v>1270825</v>
      </c>
      <c r="K46">
        <f t="shared" si="13"/>
        <v>1797</v>
      </c>
      <c r="L46" s="13">
        <f t="shared" si="14"/>
        <v>0.6558735577518193</v>
      </c>
      <c r="M46" s="25">
        <f t="shared" si="15"/>
        <v>1.475206611570248</v>
      </c>
      <c r="N46" s="6">
        <f t="shared" si="16"/>
        <v>0.9675490087495847</v>
      </c>
      <c r="O46" s="2">
        <f t="shared" si="17"/>
        <v>-264105</v>
      </c>
      <c r="P46">
        <f t="shared" si="18"/>
        <v>-345</v>
      </c>
      <c r="Q46" s="3">
        <f t="shared" si="19"/>
        <v>-23.253968253968196</v>
      </c>
    </row>
    <row r="47" spans="1:17" ht="12.75">
      <c r="A47" t="s">
        <v>107</v>
      </c>
      <c r="B47" s="4" t="s">
        <v>37</v>
      </c>
      <c r="C47" s="2">
        <v>4189490</v>
      </c>
      <c r="D47" s="2">
        <v>5177612</v>
      </c>
      <c r="E47" s="5">
        <v>4251</v>
      </c>
      <c r="F47" s="5">
        <v>6640</v>
      </c>
      <c r="G47" s="3">
        <f t="shared" si="10"/>
        <v>985.5304634203717</v>
      </c>
      <c r="H47" s="3">
        <f t="shared" si="11"/>
        <v>779.760843373494</v>
      </c>
      <c r="J47" s="2">
        <f t="shared" si="12"/>
        <v>9367102</v>
      </c>
      <c r="K47">
        <f t="shared" si="13"/>
        <v>10891</v>
      </c>
      <c r="L47" s="13">
        <f t="shared" si="14"/>
        <v>0.8091548768042102</v>
      </c>
      <c r="M47" s="25">
        <f t="shared" si="15"/>
        <v>1.5619854151964243</v>
      </c>
      <c r="N47" s="6">
        <f t="shared" si="16"/>
        <v>1.2638881162032356</v>
      </c>
      <c r="O47" s="2">
        <f t="shared" si="17"/>
        <v>-988122</v>
      </c>
      <c r="P47">
        <f t="shared" si="18"/>
        <v>-2389</v>
      </c>
      <c r="Q47" s="3">
        <f t="shared" si="19"/>
        <v>205.76962004687766</v>
      </c>
    </row>
    <row r="48" spans="1:17" ht="12.75">
      <c r="A48" t="s">
        <v>108</v>
      </c>
      <c r="B48" s="4" t="s">
        <v>104</v>
      </c>
      <c r="C48" s="2">
        <v>74737</v>
      </c>
      <c r="D48" s="2">
        <v>98618</v>
      </c>
      <c r="E48">
        <v>117</v>
      </c>
      <c r="F48">
        <v>185</v>
      </c>
      <c r="G48" s="3">
        <f t="shared" si="10"/>
        <v>638.7777777777778</v>
      </c>
      <c r="H48" s="3">
        <f t="shared" si="11"/>
        <v>533.0702702702703</v>
      </c>
      <c r="J48" s="2">
        <f t="shared" si="12"/>
        <v>173355</v>
      </c>
      <c r="K48">
        <f t="shared" si="13"/>
        <v>302</v>
      </c>
      <c r="L48" s="13">
        <f t="shared" si="14"/>
        <v>0.7578433957289744</v>
      </c>
      <c r="M48" s="25">
        <f t="shared" si="15"/>
        <v>1.5811965811965811</v>
      </c>
      <c r="N48" s="6">
        <f t="shared" si="16"/>
        <v>1.1982993864090623</v>
      </c>
      <c r="O48" s="2">
        <f t="shared" si="17"/>
        <v>-23881</v>
      </c>
      <c r="P48">
        <f t="shared" si="18"/>
        <v>-68</v>
      </c>
      <c r="Q48" s="3">
        <f t="shared" si="19"/>
        <v>105.70750750750756</v>
      </c>
    </row>
    <row r="49" spans="1:17" ht="12.75">
      <c r="A49" t="s">
        <v>118</v>
      </c>
      <c r="B49" s="4" t="s">
        <v>58</v>
      </c>
      <c r="C49" s="2">
        <v>1537606</v>
      </c>
      <c r="D49" s="2">
        <v>2247130</v>
      </c>
      <c r="E49" s="2">
        <v>1657</v>
      </c>
      <c r="F49" s="2">
        <v>2628</v>
      </c>
      <c r="G49" s="3">
        <v>927.9456849728425</v>
      </c>
      <c r="H49" s="3">
        <v>855.072298325723</v>
      </c>
      <c r="J49" s="2">
        <v>3784736</v>
      </c>
      <c r="K49">
        <v>4285</v>
      </c>
      <c r="L49" s="13">
        <f t="shared" si="14"/>
        <v>0.684253247475669</v>
      </c>
      <c r="M49" s="25">
        <f t="shared" si="15"/>
        <v>1.5859987929993964</v>
      </c>
      <c r="N49" s="6">
        <f t="shared" si="16"/>
        <v>1.0852248246023284</v>
      </c>
      <c r="O49" s="2">
        <f t="shared" si="17"/>
        <v>-709524</v>
      </c>
      <c r="P49">
        <f t="shared" si="18"/>
        <v>-971</v>
      </c>
      <c r="Q49" s="3">
        <f t="shared" si="19"/>
        <v>72.87338664711956</v>
      </c>
    </row>
    <row r="50" spans="1:17" ht="12.75">
      <c r="A50" t="s">
        <v>115</v>
      </c>
      <c r="B50" s="4" t="s">
        <v>80</v>
      </c>
      <c r="C50" s="2">
        <v>11514008</v>
      </c>
      <c r="D50" s="2">
        <v>18948193</v>
      </c>
      <c r="E50" s="5">
        <v>11207</v>
      </c>
      <c r="F50" s="5">
        <v>19052</v>
      </c>
      <c r="G50" s="3">
        <f aca="true" t="shared" si="20" ref="G50:G94">C50/E50</f>
        <v>1027.3943071294727</v>
      </c>
      <c r="H50" s="3">
        <f aca="true" t="shared" si="21" ref="H50:H94">D50/F50</f>
        <v>994.5513856812933</v>
      </c>
      <c r="J50" s="2">
        <f aca="true" t="shared" si="22" ref="J50:J94">SUM(C50:D50)</f>
        <v>30462201</v>
      </c>
      <c r="K50">
        <f aca="true" t="shared" si="23" ref="K50:K94">SUM(E50:F50)</f>
        <v>30259</v>
      </c>
      <c r="L50" s="13">
        <f t="shared" si="14"/>
        <v>0.6076573106469836</v>
      </c>
      <c r="M50" s="25">
        <f t="shared" si="15"/>
        <v>1.700008922994557</v>
      </c>
      <c r="N50" s="6">
        <f t="shared" si="16"/>
        <v>1.0330228502227476</v>
      </c>
      <c r="O50" s="2">
        <f t="shared" si="17"/>
        <v>-7434185</v>
      </c>
      <c r="P50">
        <f t="shared" si="18"/>
        <v>-7845</v>
      </c>
      <c r="Q50" s="3">
        <f t="shared" si="19"/>
        <v>32.84292144817948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20"/>
        <v>606.4263322884012</v>
      </c>
      <c r="H51" s="3">
        <f t="shared" si="21"/>
        <v>579.6975088967971</v>
      </c>
      <c r="J51" s="2">
        <f t="shared" si="22"/>
        <v>519240</v>
      </c>
      <c r="K51">
        <f t="shared" si="23"/>
        <v>881</v>
      </c>
      <c r="L51" s="13">
        <f t="shared" si="14"/>
        <v>0.5937874090671905</v>
      </c>
      <c r="M51" s="25">
        <f t="shared" si="15"/>
        <v>1.761755485893417</v>
      </c>
      <c r="N51" s="6">
        <f t="shared" si="16"/>
        <v>1.0461082253785614</v>
      </c>
      <c r="O51" s="2">
        <f t="shared" si="17"/>
        <v>-132340</v>
      </c>
      <c r="P51">
        <f t="shared" si="18"/>
        <v>-243</v>
      </c>
      <c r="Q51" s="3">
        <f t="shared" si="19"/>
        <v>26.728823391604124</v>
      </c>
    </row>
    <row r="52" spans="1:17" ht="12.75">
      <c r="A52" t="s">
        <v>117</v>
      </c>
      <c r="B52" s="4" t="s">
        <v>28</v>
      </c>
      <c r="C52" s="2">
        <v>32110</v>
      </c>
      <c r="D52" s="2">
        <v>108408</v>
      </c>
      <c r="E52" s="5">
        <v>30</v>
      </c>
      <c r="F52" s="5">
        <v>56</v>
      </c>
      <c r="G52" s="3">
        <f t="shared" si="20"/>
        <v>1070.3333333333333</v>
      </c>
      <c r="H52" s="3">
        <f t="shared" si="21"/>
        <v>1935.857142857143</v>
      </c>
      <c r="J52" s="2">
        <f t="shared" si="22"/>
        <v>140518</v>
      </c>
      <c r="K52">
        <f t="shared" si="23"/>
        <v>86</v>
      </c>
      <c r="L52" s="13">
        <f t="shared" si="14"/>
        <v>0.2961958527045975</v>
      </c>
      <c r="M52" s="25">
        <f t="shared" si="15"/>
        <v>1.8666666666666667</v>
      </c>
      <c r="N52" s="6">
        <f t="shared" si="16"/>
        <v>0.5528989250485818</v>
      </c>
      <c r="O52" s="2">
        <f t="shared" si="17"/>
        <v>-76298</v>
      </c>
      <c r="P52">
        <f t="shared" si="18"/>
        <v>-26</v>
      </c>
      <c r="Q52" s="3">
        <f t="shared" si="19"/>
        <v>-865.5238095238096</v>
      </c>
    </row>
    <row r="53" spans="1:17" ht="12.75">
      <c r="A53" t="s">
        <v>117</v>
      </c>
      <c r="B53" s="4" t="s">
        <v>32</v>
      </c>
      <c r="C53" s="2">
        <v>106462</v>
      </c>
      <c r="D53" s="2">
        <v>216985</v>
      </c>
      <c r="E53" s="5">
        <v>123</v>
      </c>
      <c r="F53" s="5">
        <v>269</v>
      </c>
      <c r="G53" s="3">
        <f t="shared" si="20"/>
        <v>865.5447154471544</v>
      </c>
      <c r="H53" s="3">
        <f t="shared" si="21"/>
        <v>806.635687732342</v>
      </c>
      <c r="J53" s="2">
        <f t="shared" si="22"/>
        <v>323447</v>
      </c>
      <c r="K53">
        <f t="shared" si="23"/>
        <v>392</v>
      </c>
      <c r="L53" s="13">
        <f t="shared" si="14"/>
        <v>0.49064221029103394</v>
      </c>
      <c r="M53" s="25">
        <f t="shared" si="15"/>
        <v>2.186991869918699</v>
      </c>
      <c r="N53" s="6">
        <f t="shared" si="16"/>
        <v>1.073030524945432</v>
      </c>
      <c r="O53" s="2">
        <f t="shared" si="17"/>
        <v>-110523</v>
      </c>
      <c r="P53">
        <f t="shared" si="18"/>
        <v>-146</v>
      </c>
      <c r="Q53" s="3">
        <f t="shared" si="19"/>
        <v>58.909027714812396</v>
      </c>
    </row>
    <row r="54" spans="1:17" ht="12.75">
      <c r="A54" t="s">
        <v>118</v>
      </c>
      <c r="B54" s="4" t="s">
        <v>25</v>
      </c>
      <c r="C54" s="2">
        <v>355150</v>
      </c>
      <c r="D54" s="2">
        <v>716161</v>
      </c>
      <c r="E54" s="5">
        <v>210</v>
      </c>
      <c r="F54" s="5">
        <v>499</v>
      </c>
      <c r="G54" s="3">
        <f t="shared" si="20"/>
        <v>1691.1904761904761</v>
      </c>
      <c r="H54" s="3">
        <f t="shared" si="21"/>
        <v>1435.192384769539</v>
      </c>
      <c r="J54" s="2">
        <f t="shared" si="22"/>
        <v>1071311</v>
      </c>
      <c r="K54">
        <f t="shared" si="23"/>
        <v>709</v>
      </c>
      <c r="L54" s="13">
        <f t="shared" si="14"/>
        <v>0.4959080430238452</v>
      </c>
      <c r="M54" s="25">
        <f t="shared" si="15"/>
        <v>2.376190476190476</v>
      </c>
      <c r="N54" s="6">
        <f t="shared" si="16"/>
        <v>1.1783719688995178</v>
      </c>
      <c r="O54" s="2">
        <f t="shared" si="17"/>
        <v>-361011</v>
      </c>
      <c r="P54">
        <f t="shared" si="18"/>
        <v>-289</v>
      </c>
      <c r="Q54" s="3">
        <f t="shared" si="19"/>
        <v>255.99809142093704</v>
      </c>
    </row>
    <row r="55" spans="1:17" ht="12.75">
      <c r="A55" t="s">
        <v>107</v>
      </c>
      <c r="B55" s="4" t="s">
        <v>52</v>
      </c>
      <c r="C55" s="2">
        <v>7964504</v>
      </c>
      <c r="D55" s="2">
        <v>18056127</v>
      </c>
      <c r="E55">
        <v>6607</v>
      </c>
      <c r="F55" s="5">
        <v>16075</v>
      </c>
      <c r="G55" s="3">
        <f t="shared" si="20"/>
        <v>1205.4645073406994</v>
      </c>
      <c r="H55" s="3">
        <f t="shared" si="21"/>
        <v>1123.2427371695178</v>
      </c>
      <c r="J55" s="2">
        <f t="shared" si="22"/>
        <v>26020631</v>
      </c>
      <c r="K55">
        <f t="shared" si="23"/>
        <v>22682</v>
      </c>
      <c r="L55" s="13">
        <f t="shared" si="14"/>
        <v>0.4410970303875244</v>
      </c>
      <c r="M55" s="25">
        <f t="shared" si="15"/>
        <v>2.4330255789314363</v>
      </c>
      <c r="N55" s="6">
        <f t="shared" si="16"/>
        <v>1.073200357723544</v>
      </c>
      <c r="O55" s="2">
        <f t="shared" si="17"/>
        <v>-10091623</v>
      </c>
      <c r="P55">
        <f t="shared" si="18"/>
        <v>-9468</v>
      </c>
      <c r="Q55" s="3">
        <f t="shared" si="19"/>
        <v>82.22177017118156</v>
      </c>
    </row>
    <row r="56" spans="1:17" ht="12.75">
      <c r="A56" t="s">
        <v>109</v>
      </c>
      <c r="B56" s="4" t="s">
        <v>61</v>
      </c>
      <c r="C56" s="2">
        <v>634860</v>
      </c>
      <c r="D56" s="2">
        <v>1545902</v>
      </c>
      <c r="E56" s="5">
        <v>449</v>
      </c>
      <c r="F56" s="5">
        <v>1105</v>
      </c>
      <c r="G56" s="3">
        <f t="shared" si="20"/>
        <v>1413.9420935412027</v>
      </c>
      <c r="H56" s="3">
        <f t="shared" si="21"/>
        <v>1399.006334841629</v>
      </c>
      <c r="J56" s="2">
        <f t="shared" si="22"/>
        <v>2180762</v>
      </c>
      <c r="K56">
        <f t="shared" si="23"/>
        <v>1554</v>
      </c>
      <c r="L56" s="13">
        <f t="shared" si="14"/>
        <v>0.4106728628334784</v>
      </c>
      <c r="M56" s="25">
        <f t="shared" si="15"/>
        <v>2.461024498886414</v>
      </c>
      <c r="N56" s="6">
        <f t="shared" si="16"/>
        <v>1.0106759764610103</v>
      </c>
      <c r="O56" s="2">
        <f t="shared" si="17"/>
        <v>-911042</v>
      </c>
      <c r="P56">
        <f t="shared" si="18"/>
        <v>-656</v>
      </c>
      <c r="Q56" s="3">
        <f t="shared" si="19"/>
        <v>14.935758699573626</v>
      </c>
    </row>
    <row r="57" spans="1:17" ht="12.75">
      <c r="A57" t="s">
        <v>112</v>
      </c>
      <c r="B57" s="4" t="s">
        <v>73</v>
      </c>
      <c r="C57" s="2">
        <v>389674</v>
      </c>
      <c r="D57" s="2">
        <v>930421</v>
      </c>
      <c r="E57" s="5">
        <v>538</v>
      </c>
      <c r="F57" s="5">
        <v>1392</v>
      </c>
      <c r="G57" s="3">
        <f t="shared" si="20"/>
        <v>724.3011152416357</v>
      </c>
      <c r="H57" s="3">
        <f t="shared" si="21"/>
        <v>668.4058908045977</v>
      </c>
      <c r="J57" s="2">
        <f t="shared" si="22"/>
        <v>1320095</v>
      </c>
      <c r="K57">
        <f t="shared" si="23"/>
        <v>1930</v>
      </c>
      <c r="L57" s="13">
        <f t="shared" si="14"/>
        <v>0.41881470861040326</v>
      </c>
      <c r="M57" s="25">
        <f t="shared" si="15"/>
        <v>2.587360594795539</v>
      </c>
      <c r="N57" s="6">
        <f t="shared" si="16"/>
        <v>1.0836246735793333</v>
      </c>
      <c r="O57" s="2">
        <f t="shared" si="17"/>
        <v>-540747</v>
      </c>
      <c r="P57">
        <f t="shared" si="18"/>
        <v>-854</v>
      </c>
      <c r="Q57" s="3">
        <f t="shared" si="19"/>
        <v>55.895224437037996</v>
      </c>
    </row>
    <row r="58" spans="1:17" ht="12.75">
      <c r="A58" t="s">
        <v>116</v>
      </c>
      <c r="B58" s="4" t="s">
        <v>20</v>
      </c>
      <c r="C58" s="2">
        <v>38217</v>
      </c>
      <c r="D58" s="2">
        <v>93827</v>
      </c>
      <c r="E58" s="5">
        <v>56</v>
      </c>
      <c r="F58" s="5">
        <v>157</v>
      </c>
      <c r="G58" s="3">
        <f t="shared" si="20"/>
        <v>682.4464285714286</v>
      </c>
      <c r="H58" s="3">
        <f t="shared" si="21"/>
        <v>597.624203821656</v>
      </c>
      <c r="J58" s="2">
        <f t="shared" si="22"/>
        <v>132044</v>
      </c>
      <c r="K58">
        <f t="shared" si="23"/>
        <v>213</v>
      </c>
      <c r="L58" s="13">
        <f t="shared" si="14"/>
        <v>0.40731345987828665</v>
      </c>
      <c r="M58" s="25">
        <f t="shared" si="15"/>
        <v>2.8035714285714284</v>
      </c>
      <c r="N58" s="6">
        <f t="shared" si="16"/>
        <v>1.1419323785873394</v>
      </c>
      <c r="O58" s="2">
        <f t="shared" si="17"/>
        <v>-55610</v>
      </c>
      <c r="P58">
        <f t="shared" si="18"/>
        <v>-101</v>
      </c>
      <c r="Q58" s="3">
        <f t="shared" si="19"/>
        <v>84.82222474977254</v>
      </c>
    </row>
    <row r="59" spans="1:17" ht="12.75">
      <c r="A59" t="s">
        <v>113</v>
      </c>
      <c r="B59" s="4" t="s">
        <v>43</v>
      </c>
      <c r="C59" s="2">
        <v>16609</v>
      </c>
      <c r="D59" s="2">
        <v>53022</v>
      </c>
      <c r="E59" s="5">
        <v>38</v>
      </c>
      <c r="F59" s="5">
        <v>111</v>
      </c>
      <c r="G59" s="3">
        <f t="shared" si="20"/>
        <v>437.07894736842104</v>
      </c>
      <c r="H59" s="3">
        <f t="shared" si="21"/>
        <v>477.6756756756757</v>
      </c>
      <c r="J59" s="2">
        <f t="shared" si="22"/>
        <v>69631</v>
      </c>
      <c r="K59">
        <f t="shared" si="23"/>
        <v>149</v>
      </c>
      <c r="L59" s="13">
        <f t="shared" si="14"/>
        <v>0.313247331296443</v>
      </c>
      <c r="M59" s="25">
        <f t="shared" si="15"/>
        <v>2.9210526315789473</v>
      </c>
      <c r="N59" s="6">
        <f t="shared" si="16"/>
        <v>0.9150119414185571</v>
      </c>
      <c r="O59" s="2">
        <f t="shared" si="17"/>
        <v>-36413</v>
      </c>
      <c r="P59">
        <f t="shared" si="18"/>
        <v>-73</v>
      </c>
      <c r="Q59" s="3">
        <f t="shared" si="19"/>
        <v>-40.59672830725464</v>
      </c>
    </row>
    <row r="60" spans="1:17" ht="12.75">
      <c r="A60" t="s">
        <v>107</v>
      </c>
      <c r="B60" s="4" t="s">
        <v>49</v>
      </c>
      <c r="C60" s="2">
        <v>3600009</v>
      </c>
      <c r="D60" s="2">
        <v>11985475</v>
      </c>
      <c r="E60" s="5">
        <v>1958</v>
      </c>
      <c r="F60" s="5">
        <v>5919</v>
      </c>
      <c r="G60" s="3">
        <f t="shared" si="20"/>
        <v>1838.6154239019409</v>
      </c>
      <c r="H60" s="3">
        <f t="shared" si="21"/>
        <v>2024.9155262713296</v>
      </c>
      <c r="J60" s="2">
        <f t="shared" si="22"/>
        <v>15585484</v>
      </c>
      <c r="K60">
        <f t="shared" si="23"/>
        <v>7877</v>
      </c>
      <c r="L60" s="13">
        <f t="shared" si="14"/>
        <v>0.300364315974127</v>
      </c>
      <c r="M60" s="25">
        <f t="shared" si="15"/>
        <v>3.022982635342186</v>
      </c>
      <c r="N60" s="6">
        <f t="shared" si="16"/>
        <v>0.9079961114662196</v>
      </c>
      <c r="O60" s="2">
        <f t="shared" si="17"/>
        <v>-8385466</v>
      </c>
      <c r="P60">
        <f t="shared" si="18"/>
        <v>-3961</v>
      </c>
      <c r="Q60" s="3">
        <f t="shared" si="19"/>
        <v>-186.3001023693887</v>
      </c>
    </row>
    <row r="61" spans="1:17" ht="12.75">
      <c r="A61" t="s">
        <v>113</v>
      </c>
      <c r="B61" s="4" t="s">
        <v>44</v>
      </c>
      <c r="C61" s="2">
        <v>17606</v>
      </c>
      <c r="D61" s="2">
        <v>47112</v>
      </c>
      <c r="E61" s="5">
        <v>36</v>
      </c>
      <c r="F61" s="5">
        <v>110</v>
      </c>
      <c r="G61" s="3">
        <f t="shared" si="20"/>
        <v>489.05555555555554</v>
      </c>
      <c r="H61" s="3">
        <f t="shared" si="21"/>
        <v>428.2909090909091</v>
      </c>
      <c r="J61" s="2">
        <f t="shared" si="22"/>
        <v>64718</v>
      </c>
      <c r="K61">
        <f t="shared" si="23"/>
        <v>146</v>
      </c>
      <c r="L61" s="13">
        <f t="shared" si="14"/>
        <v>0.37370521310918664</v>
      </c>
      <c r="M61" s="25">
        <f t="shared" si="15"/>
        <v>3.0555555555555554</v>
      </c>
      <c r="N61" s="6">
        <f t="shared" si="16"/>
        <v>1.141877040055848</v>
      </c>
      <c r="O61" s="2">
        <f t="shared" si="17"/>
        <v>-29506</v>
      </c>
      <c r="P61">
        <f t="shared" si="18"/>
        <v>-74</v>
      </c>
      <c r="Q61" s="3">
        <f t="shared" si="19"/>
        <v>60.76464646464643</v>
      </c>
    </row>
    <row r="62" spans="1:17" ht="12.75">
      <c r="A62" t="s">
        <v>110</v>
      </c>
      <c r="B62" s="4" t="s">
        <v>21</v>
      </c>
      <c r="C62" s="2">
        <v>24051</v>
      </c>
      <c r="D62" s="2">
        <v>71517</v>
      </c>
      <c r="E62" s="5">
        <v>13</v>
      </c>
      <c r="F62" s="5">
        <v>41</v>
      </c>
      <c r="G62" s="3">
        <f t="shared" si="20"/>
        <v>1850.076923076923</v>
      </c>
      <c r="H62" s="3">
        <f t="shared" si="21"/>
        <v>1744.3170731707316</v>
      </c>
      <c r="J62" s="2">
        <f t="shared" si="22"/>
        <v>95568</v>
      </c>
      <c r="K62">
        <f t="shared" si="23"/>
        <v>54</v>
      </c>
      <c r="L62" s="13">
        <f t="shared" si="14"/>
        <v>0.33629766349259615</v>
      </c>
      <c r="M62" s="25">
        <f t="shared" si="15"/>
        <v>3.1538461538461537</v>
      </c>
      <c r="N62" s="6">
        <f t="shared" si="16"/>
        <v>1.0606310925535725</v>
      </c>
      <c r="O62" s="2">
        <f t="shared" si="17"/>
        <v>-47466</v>
      </c>
      <c r="P62">
        <f t="shared" si="18"/>
        <v>-28</v>
      </c>
      <c r="Q62" s="3">
        <f t="shared" si="19"/>
        <v>105.75984990619145</v>
      </c>
    </row>
    <row r="63" spans="1:17" ht="12.75">
      <c r="A63" t="s">
        <v>107</v>
      </c>
      <c r="B63" s="4" t="s">
        <v>87</v>
      </c>
      <c r="C63" s="2">
        <v>1202309</v>
      </c>
      <c r="D63" s="2">
        <v>3028636</v>
      </c>
      <c r="E63" s="5">
        <v>932</v>
      </c>
      <c r="F63" s="5">
        <v>3109</v>
      </c>
      <c r="G63" s="3">
        <f t="shared" si="20"/>
        <v>1290.0311158798283</v>
      </c>
      <c r="H63" s="3">
        <f t="shared" si="21"/>
        <v>974.151174010936</v>
      </c>
      <c r="J63" s="2">
        <f t="shared" si="22"/>
        <v>4230945</v>
      </c>
      <c r="K63">
        <f t="shared" si="23"/>
        <v>4041</v>
      </c>
      <c r="L63" s="13">
        <f t="shared" si="14"/>
        <v>0.3969803568339015</v>
      </c>
      <c r="M63" s="25">
        <f t="shared" si="15"/>
        <v>3.3358369098712446</v>
      </c>
      <c r="N63" s="6">
        <f t="shared" si="16"/>
        <v>1.324261726820386</v>
      </c>
      <c r="O63" s="2">
        <f t="shared" si="17"/>
        <v>-1826327</v>
      </c>
      <c r="P63">
        <f t="shared" si="18"/>
        <v>-2177</v>
      </c>
      <c r="Q63" s="3">
        <f t="shared" si="19"/>
        <v>315.8799418688924</v>
      </c>
    </row>
    <row r="64" spans="1:17" ht="12.75">
      <c r="A64" t="s">
        <v>115</v>
      </c>
      <c r="B64" s="4" t="s">
        <v>23</v>
      </c>
      <c r="C64" s="2">
        <v>306405</v>
      </c>
      <c r="D64" s="2">
        <v>732741</v>
      </c>
      <c r="E64">
        <v>357</v>
      </c>
      <c r="F64" s="5">
        <v>1221</v>
      </c>
      <c r="G64" s="3">
        <f t="shared" si="20"/>
        <v>858.2773109243698</v>
      </c>
      <c r="H64" s="3">
        <f t="shared" si="21"/>
        <v>600.1154791154792</v>
      </c>
      <c r="J64" s="2">
        <f t="shared" si="22"/>
        <v>1039146</v>
      </c>
      <c r="K64">
        <f t="shared" si="23"/>
        <v>1578</v>
      </c>
      <c r="L64" s="13">
        <f aca="true" t="shared" si="24" ref="L64:L94">C64/D64</f>
        <v>0.41816276146687575</v>
      </c>
      <c r="M64" s="25">
        <f aca="true" t="shared" si="25" ref="M64:M94">F64/E64</f>
        <v>3.4201680672268906</v>
      </c>
      <c r="N64" s="6">
        <f aca="true" t="shared" si="26" ref="N64:N94">G64/H64</f>
        <v>1.4301869236724236</v>
      </c>
      <c r="O64" s="2">
        <f aca="true" t="shared" si="27" ref="O64:O94">C64-D64</f>
        <v>-426336</v>
      </c>
      <c r="P64">
        <f aca="true" t="shared" si="28" ref="P64:P94">E64-F64</f>
        <v>-864</v>
      </c>
      <c r="Q64" s="3">
        <f aca="true" t="shared" si="29" ref="Q64:Q94">G64-H64</f>
        <v>258.1618318088906</v>
      </c>
    </row>
    <row r="65" spans="1:17" ht="12.75">
      <c r="A65" t="s">
        <v>109</v>
      </c>
      <c r="B65" s="4" t="s">
        <v>96</v>
      </c>
      <c r="C65" s="2">
        <v>25444</v>
      </c>
      <c r="D65" s="2">
        <v>59236</v>
      </c>
      <c r="E65" s="5">
        <v>21</v>
      </c>
      <c r="F65" s="5">
        <v>73</v>
      </c>
      <c r="G65" s="3">
        <f t="shared" si="20"/>
        <v>1211.6190476190477</v>
      </c>
      <c r="H65" s="3">
        <f t="shared" si="21"/>
        <v>811.4520547945206</v>
      </c>
      <c r="J65" s="2">
        <f t="shared" si="22"/>
        <v>84680</v>
      </c>
      <c r="K65">
        <f t="shared" si="23"/>
        <v>94</v>
      </c>
      <c r="L65" s="13">
        <f t="shared" si="24"/>
        <v>0.4295360929164697</v>
      </c>
      <c r="M65" s="25">
        <f t="shared" si="25"/>
        <v>3.4761904761904763</v>
      </c>
      <c r="N65" s="6">
        <f t="shared" si="26"/>
        <v>1.4931492753762996</v>
      </c>
      <c r="O65" s="2">
        <f t="shared" si="27"/>
        <v>-33792</v>
      </c>
      <c r="P65">
        <f t="shared" si="28"/>
        <v>-52</v>
      </c>
      <c r="Q65" s="3">
        <f t="shared" si="29"/>
        <v>400.16699282452714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20"/>
        <v>706.9642857142857</v>
      </c>
      <c r="H66" s="3">
        <f t="shared" si="21"/>
        <v>723.547619047619</v>
      </c>
      <c r="J66" s="2">
        <f t="shared" si="22"/>
        <v>191535</v>
      </c>
      <c r="K66">
        <f t="shared" si="23"/>
        <v>266</v>
      </c>
      <c r="L66" s="13">
        <f t="shared" si="24"/>
        <v>0.2605548060153345</v>
      </c>
      <c r="M66" s="25">
        <f t="shared" si="25"/>
        <v>3.75</v>
      </c>
      <c r="N66" s="6">
        <f t="shared" si="26"/>
        <v>0.9770805225575043</v>
      </c>
      <c r="O66" s="2">
        <f t="shared" si="27"/>
        <v>-112355</v>
      </c>
      <c r="P66">
        <f t="shared" si="28"/>
        <v>-154</v>
      </c>
      <c r="Q66" s="3">
        <f t="shared" si="29"/>
        <v>-16.58333333333337</v>
      </c>
    </row>
    <row r="67" spans="1:17" ht="12.75">
      <c r="A67" t="s">
        <v>117</v>
      </c>
      <c r="B67" s="4" t="s">
        <v>101</v>
      </c>
      <c r="C67" s="2">
        <v>24913294</v>
      </c>
      <c r="D67" s="2">
        <v>110267373</v>
      </c>
      <c r="E67" s="5">
        <v>17694</v>
      </c>
      <c r="F67" s="5">
        <v>67085</v>
      </c>
      <c r="G67" s="3">
        <f t="shared" si="20"/>
        <v>1408.0080253193173</v>
      </c>
      <c r="H67" s="3">
        <f t="shared" si="21"/>
        <v>1643.6964000894388</v>
      </c>
      <c r="J67" s="2">
        <f t="shared" si="22"/>
        <v>135180667</v>
      </c>
      <c r="K67">
        <f t="shared" si="23"/>
        <v>84779</v>
      </c>
      <c r="L67" s="13">
        <f t="shared" si="24"/>
        <v>0.2259353181471005</v>
      </c>
      <c r="M67" s="25">
        <f t="shared" si="25"/>
        <v>3.7913982140838702</v>
      </c>
      <c r="N67" s="6">
        <f t="shared" si="26"/>
        <v>0.8566107617213878</v>
      </c>
      <c r="O67" s="2">
        <f t="shared" si="27"/>
        <v>-85354079</v>
      </c>
      <c r="P67">
        <f t="shared" si="28"/>
        <v>-49391</v>
      </c>
      <c r="Q67" s="3">
        <f t="shared" si="29"/>
        <v>-235.68837477012153</v>
      </c>
    </row>
    <row r="68" spans="1:17" ht="12.75">
      <c r="A68" t="s">
        <v>109</v>
      </c>
      <c r="B68" s="4" t="s">
        <v>16</v>
      </c>
      <c r="C68" s="2">
        <v>2755990</v>
      </c>
      <c r="D68" s="2">
        <v>7251764</v>
      </c>
      <c r="E68" s="5">
        <v>1999</v>
      </c>
      <c r="F68" s="5">
        <v>7637</v>
      </c>
      <c r="G68" s="3">
        <f t="shared" si="20"/>
        <v>1378.6843421710855</v>
      </c>
      <c r="H68" s="3">
        <f t="shared" si="21"/>
        <v>949.5566321854132</v>
      </c>
      <c r="J68" s="2">
        <f t="shared" si="22"/>
        <v>10007754</v>
      </c>
      <c r="K68">
        <f t="shared" si="23"/>
        <v>9636</v>
      </c>
      <c r="L68" s="13">
        <f t="shared" si="24"/>
        <v>0.38004408306723714</v>
      </c>
      <c r="M68" s="25">
        <f t="shared" si="25"/>
        <v>3.8204102051025512</v>
      </c>
      <c r="N68" s="6">
        <f t="shared" si="26"/>
        <v>1.4519242933389145</v>
      </c>
      <c r="O68" s="2">
        <f t="shared" si="27"/>
        <v>-4495774</v>
      </c>
      <c r="P68">
        <f t="shared" si="28"/>
        <v>-5638</v>
      </c>
      <c r="Q68" s="3">
        <f t="shared" si="29"/>
        <v>429.12770998567237</v>
      </c>
    </row>
    <row r="69" spans="1:17" ht="12.75">
      <c r="A69" t="s">
        <v>116</v>
      </c>
      <c r="B69" s="4" t="s">
        <v>105</v>
      </c>
      <c r="C69" s="2">
        <v>15495</v>
      </c>
      <c r="D69" s="2">
        <v>61417</v>
      </c>
      <c r="E69" s="5">
        <v>30</v>
      </c>
      <c r="F69" s="5">
        <v>120</v>
      </c>
      <c r="G69" s="3">
        <f t="shared" si="20"/>
        <v>516.5</v>
      </c>
      <c r="H69" s="3">
        <f t="shared" si="21"/>
        <v>511.80833333333334</v>
      </c>
      <c r="J69" s="2">
        <f t="shared" si="22"/>
        <v>76912</v>
      </c>
      <c r="K69">
        <f t="shared" si="23"/>
        <v>150</v>
      </c>
      <c r="L69" s="13">
        <f t="shared" si="24"/>
        <v>0.25229171076412066</v>
      </c>
      <c r="M69" s="25">
        <f t="shared" si="25"/>
        <v>4</v>
      </c>
      <c r="N69" s="6">
        <f t="shared" si="26"/>
        <v>1.0091668430564826</v>
      </c>
      <c r="O69" s="2">
        <f t="shared" si="27"/>
        <v>-45922</v>
      </c>
      <c r="P69">
        <f t="shared" si="28"/>
        <v>-90</v>
      </c>
      <c r="Q69" s="3">
        <f t="shared" si="29"/>
        <v>4.691666666666663</v>
      </c>
    </row>
    <row r="70" spans="1:17" ht="12.75">
      <c r="A70" t="s">
        <v>115</v>
      </c>
      <c r="B70" s="4" t="s">
        <v>83</v>
      </c>
      <c r="C70" s="2">
        <v>89984</v>
      </c>
      <c r="D70" s="2">
        <v>360856</v>
      </c>
      <c r="E70" s="5">
        <v>99</v>
      </c>
      <c r="F70" s="5">
        <v>469</v>
      </c>
      <c r="G70" s="3">
        <f t="shared" si="20"/>
        <v>908.929292929293</v>
      </c>
      <c r="H70" s="3">
        <f t="shared" si="21"/>
        <v>769.4157782515991</v>
      </c>
      <c r="J70" s="2">
        <f t="shared" si="22"/>
        <v>450840</v>
      </c>
      <c r="K70">
        <f t="shared" si="23"/>
        <v>568</v>
      </c>
      <c r="L70" s="13">
        <f t="shared" si="24"/>
        <v>0.2493626266433148</v>
      </c>
      <c r="M70" s="25">
        <f t="shared" si="25"/>
        <v>4.737373737373737</v>
      </c>
      <c r="N70" s="6">
        <f t="shared" si="26"/>
        <v>1.181323958542572</v>
      </c>
      <c r="O70" s="2">
        <f t="shared" si="27"/>
        <v>-270872</v>
      </c>
      <c r="P70">
        <f t="shared" si="28"/>
        <v>-370</v>
      </c>
      <c r="Q70" s="3">
        <f t="shared" si="29"/>
        <v>139.51351467769382</v>
      </c>
    </row>
    <row r="71" spans="1:17" ht="12.75">
      <c r="A71" t="s">
        <v>109</v>
      </c>
      <c r="B71" s="4" t="s">
        <v>15</v>
      </c>
      <c r="C71" s="2">
        <v>1649840</v>
      </c>
      <c r="D71" s="2">
        <v>7428973</v>
      </c>
      <c r="E71" s="5">
        <v>2188</v>
      </c>
      <c r="F71" s="5">
        <v>12712</v>
      </c>
      <c r="G71" s="3">
        <f t="shared" si="20"/>
        <v>754.0402193784278</v>
      </c>
      <c r="H71" s="3">
        <f t="shared" si="21"/>
        <v>584.4063089993707</v>
      </c>
      <c r="J71" s="2">
        <f t="shared" si="22"/>
        <v>9078813</v>
      </c>
      <c r="K71">
        <f t="shared" si="23"/>
        <v>14900</v>
      </c>
      <c r="L71" s="13">
        <f t="shared" si="24"/>
        <v>0.22208184092202246</v>
      </c>
      <c r="M71" s="25">
        <f t="shared" si="25"/>
        <v>5.809872029250457</v>
      </c>
      <c r="N71" s="6">
        <f t="shared" si="26"/>
        <v>1.2902670757773078</v>
      </c>
      <c r="O71" s="2">
        <f t="shared" si="27"/>
        <v>-5779133</v>
      </c>
      <c r="P71">
        <f t="shared" si="28"/>
        <v>-10524</v>
      </c>
      <c r="Q71" s="3">
        <f t="shared" si="29"/>
        <v>169.63391037905706</v>
      </c>
    </row>
    <row r="72" spans="1:17" ht="12.75">
      <c r="A72" t="s">
        <v>112</v>
      </c>
      <c r="B72" s="4" t="s">
        <v>93</v>
      </c>
      <c r="C72" s="2">
        <v>75078</v>
      </c>
      <c r="D72" s="2">
        <v>467374</v>
      </c>
      <c r="E72" s="5">
        <v>93</v>
      </c>
      <c r="F72" s="5">
        <v>570</v>
      </c>
      <c r="G72" s="3">
        <f t="shared" si="20"/>
        <v>807.2903225806451</v>
      </c>
      <c r="H72" s="3">
        <f t="shared" si="21"/>
        <v>819.9543859649123</v>
      </c>
      <c r="J72" s="2">
        <f t="shared" si="22"/>
        <v>542452</v>
      </c>
      <c r="K72">
        <f t="shared" si="23"/>
        <v>663</v>
      </c>
      <c r="L72" s="13">
        <f t="shared" si="24"/>
        <v>0.1606379473398178</v>
      </c>
      <c r="M72" s="25">
        <f t="shared" si="25"/>
        <v>6.129032258064516</v>
      </c>
      <c r="N72" s="6">
        <f t="shared" si="26"/>
        <v>0.9845551611150123</v>
      </c>
      <c r="O72" s="2">
        <f t="shared" si="27"/>
        <v>-392296</v>
      </c>
      <c r="P72">
        <f t="shared" si="28"/>
        <v>-477</v>
      </c>
      <c r="Q72" s="3">
        <f t="shared" si="29"/>
        <v>-12.664063384267138</v>
      </c>
    </row>
    <row r="73" spans="1:17" ht="12.75">
      <c r="A73" t="s">
        <v>112</v>
      </c>
      <c r="B73" s="4" t="s">
        <v>92</v>
      </c>
      <c r="C73" s="2">
        <v>14990</v>
      </c>
      <c r="D73" s="2">
        <v>103406</v>
      </c>
      <c r="E73" s="5">
        <v>20</v>
      </c>
      <c r="F73" s="5">
        <v>125</v>
      </c>
      <c r="G73" s="3">
        <f t="shared" si="20"/>
        <v>749.5</v>
      </c>
      <c r="H73" s="3">
        <f t="shared" si="21"/>
        <v>827.248</v>
      </c>
      <c r="J73" s="2">
        <f t="shared" si="22"/>
        <v>118396</v>
      </c>
      <c r="K73">
        <f t="shared" si="23"/>
        <v>145</v>
      </c>
      <c r="L73" s="13">
        <f t="shared" si="24"/>
        <v>0.14496257470552967</v>
      </c>
      <c r="M73" s="25">
        <f t="shared" si="25"/>
        <v>6.25</v>
      </c>
      <c r="N73" s="6">
        <f t="shared" si="26"/>
        <v>0.9060160919095603</v>
      </c>
      <c r="O73" s="2">
        <f t="shared" si="27"/>
        <v>-88416</v>
      </c>
      <c r="P73">
        <f t="shared" si="28"/>
        <v>-105</v>
      </c>
      <c r="Q73" s="3">
        <f t="shared" si="29"/>
        <v>-77.74800000000005</v>
      </c>
    </row>
    <row r="74" spans="1:17" ht="12.75">
      <c r="A74" t="s">
        <v>114</v>
      </c>
      <c r="B74" s="4" t="s">
        <v>89</v>
      </c>
      <c r="C74" s="2">
        <v>129324</v>
      </c>
      <c r="D74" s="2">
        <v>1106722</v>
      </c>
      <c r="E74" s="5">
        <v>168</v>
      </c>
      <c r="F74" s="5">
        <v>1169</v>
      </c>
      <c r="G74" s="3">
        <f t="shared" si="20"/>
        <v>769.7857142857143</v>
      </c>
      <c r="H74" s="3">
        <f t="shared" si="21"/>
        <v>946.7254063301967</v>
      </c>
      <c r="J74" s="2">
        <f t="shared" si="22"/>
        <v>1236046</v>
      </c>
      <c r="K74">
        <f t="shared" si="23"/>
        <v>1337</v>
      </c>
      <c r="L74" s="13">
        <f t="shared" si="24"/>
        <v>0.11685319348490407</v>
      </c>
      <c r="M74" s="25">
        <f t="shared" si="25"/>
        <v>6.958333333333333</v>
      </c>
      <c r="N74" s="6">
        <f t="shared" si="26"/>
        <v>0.8131034713324575</v>
      </c>
      <c r="O74" s="2">
        <f t="shared" si="27"/>
        <v>-977398</v>
      </c>
      <c r="P74">
        <f t="shared" si="28"/>
        <v>-1001</v>
      </c>
      <c r="Q74" s="3">
        <f t="shared" si="29"/>
        <v>-176.9396920444824</v>
      </c>
    </row>
    <row r="75" spans="1:17" ht="12.75">
      <c r="A75" t="s">
        <v>118</v>
      </c>
      <c r="B75" s="4" t="s">
        <v>57</v>
      </c>
      <c r="C75" s="2">
        <v>700</v>
      </c>
      <c r="D75" s="2">
        <v>2645</v>
      </c>
      <c r="E75" s="5">
        <v>1</v>
      </c>
      <c r="F75" s="5">
        <v>7</v>
      </c>
      <c r="G75" s="3">
        <f t="shared" si="20"/>
        <v>700</v>
      </c>
      <c r="H75" s="3">
        <f t="shared" si="21"/>
        <v>377.85714285714283</v>
      </c>
      <c r="J75" s="2">
        <f t="shared" si="22"/>
        <v>3345</v>
      </c>
      <c r="K75">
        <f t="shared" si="23"/>
        <v>8</v>
      </c>
      <c r="L75" s="13">
        <f t="shared" si="24"/>
        <v>0.2646502835538752</v>
      </c>
      <c r="M75" s="25">
        <f t="shared" si="25"/>
        <v>7</v>
      </c>
      <c r="N75" s="6">
        <f t="shared" si="26"/>
        <v>1.8525519848771268</v>
      </c>
      <c r="O75" s="2">
        <f t="shared" si="27"/>
        <v>-1945</v>
      </c>
      <c r="P75">
        <f t="shared" si="28"/>
        <v>-6</v>
      </c>
      <c r="Q75" s="3">
        <f t="shared" si="29"/>
        <v>322.14285714285717</v>
      </c>
    </row>
    <row r="76" spans="1:17" ht="12.75">
      <c r="A76" t="s">
        <v>110</v>
      </c>
      <c r="B76" s="4" t="s">
        <v>42</v>
      </c>
      <c r="C76" s="2">
        <v>563709</v>
      </c>
      <c r="D76" s="2">
        <v>4668610</v>
      </c>
      <c r="E76" s="5">
        <v>531</v>
      </c>
      <c r="F76" s="5">
        <v>4081</v>
      </c>
      <c r="G76" s="3">
        <f t="shared" si="20"/>
        <v>1061.5988700564972</v>
      </c>
      <c r="H76" s="3">
        <f t="shared" si="21"/>
        <v>1143.9867679490321</v>
      </c>
      <c r="J76" s="2">
        <f t="shared" si="22"/>
        <v>5232319</v>
      </c>
      <c r="K76">
        <f t="shared" si="23"/>
        <v>4612</v>
      </c>
      <c r="L76" s="13">
        <f t="shared" si="24"/>
        <v>0.12074450425287184</v>
      </c>
      <c r="M76" s="25">
        <f t="shared" si="25"/>
        <v>7.685499058380414</v>
      </c>
      <c r="N76" s="6">
        <f t="shared" si="26"/>
        <v>0.9279817737400564</v>
      </c>
      <c r="O76" s="2">
        <f t="shared" si="27"/>
        <v>-4104901</v>
      </c>
      <c r="P76">
        <f t="shared" si="28"/>
        <v>-3550</v>
      </c>
      <c r="Q76" s="3">
        <f t="shared" si="29"/>
        <v>-82.38789789253497</v>
      </c>
    </row>
    <row r="77" spans="1:17" ht="12.75">
      <c r="A77" t="s">
        <v>112</v>
      </c>
      <c r="B77" s="4" t="s">
        <v>38</v>
      </c>
      <c r="C77" s="2">
        <v>239884</v>
      </c>
      <c r="D77" s="2">
        <v>1745107</v>
      </c>
      <c r="E77" s="5">
        <v>285</v>
      </c>
      <c r="F77" s="5">
        <v>2264</v>
      </c>
      <c r="G77" s="3">
        <f t="shared" si="20"/>
        <v>841.698245614035</v>
      </c>
      <c r="H77" s="3">
        <f t="shared" si="21"/>
        <v>770.8069787985866</v>
      </c>
      <c r="J77" s="2">
        <f t="shared" si="22"/>
        <v>1984991</v>
      </c>
      <c r="K77">
        <f t="shared" si="23"/>
        <v>2549</v>
      </c>
      <c r="L77" s="13">
        <f t="shared" si="24"/>
        <v>0.13746091213891182</v>
      </c>
      <c r="M77" s="25">
        <f t="shared" si="25"/>
        <v>7.943859649122807</v>
      </c>
      <c r="N77" s="6">
        <f t="shared" si="26"/>
        <v>1.091970193271917</v>
      </c>
      <c r="O77" s="2">
        <f t="shared" si="27"/>
        <v>-1505223</v>
      </c>
      <c r="P77">
        <f t="shared" si="28"/>
        <v>-1979</v>
      </c>
      <c r="Q77" s="3">
        <f t="shared" si="29"/>
        <v>70.89126681544849</v>
      </c>
    </row>
    <row r="78" spans="1:17" ht="12.75">
      <c r="A78" t="s">
        <v>110</v>
      </c>
      <c r="B78" s="4" t="s">
        <v>41</v>
      </c>
      <c r="C78" s="2">
        <v>115173</v>
      </c>
      <c r="D78" s="2">
        <v>1106269</v>
      </c>
      <c r="E78" s="5">
        <v>152</v>
      </c>
      <c r="F78" s="5">
        <v>1273</v>
      </c>
      <c r="G78" s="3">
        <f t="shared" si="20"/>
        <v>757.7171052631579</v>
      </c>
      <c r="H78" s="3">
        <f t="shared" si="21"/>
        <v>869.0251374705421</v>
      </c>
      <c r="J78" s="2">
        <f t="shared" si="22"/>
        <v>1221442</v>
      </c>
      <c r="K78">
        <f t="shared" si="23"/>
        <v>1425</v>
      </c>
      <c r="L78" s="13">
        <f t="shared" si="24"/>
        <v>0.10410939834705664</v>
      </c>
      <c r="M78" s="25">
        <f t="shared" si="25"/>
        <v>8.375</v>
      </c>
      <c r="N78" s="6">
        <f t="shared" si="26"/>
        <v>0.8719162111565993</v>
      </c>
      <c r="O78" s="2">
        <f t="shared" si="27"/>
        <v>-991096</v>
      </c>
      <c r="P78">
        <f t="shared" si="28"/>
        <v>-1121</v>
      </c>
      <c r="Q78" s="3">
        <f t="shared" si="29"/>
        <v>-111.30803220738414</v>
      </c>
    </row>
    <row r="79" spans="1:17" ht="12.75">
      <c r="A79" t="s">
        <v>107</v>
      </c>
      <c r="B79" s="4" t="s">
        <v>97</v>
      </c>
      <c r="C79" s="2">
        <v>78645</v>
      </c>
      <c r="D79" s="2">
        <v>511551</v>
      </c>
      <c r="E79">
        <v>77</v>
      </c>
      <c r="F79" s="5">
        <v>656</v>
      </c>
      <c r="G79" s="3">
        <f t="shared" si="20"/>
        <v>1021.3636363636364</v>
      </c>
      <c r="H79" s="3">
        <f t="shared" si="21"/>
        <v>779.8033536585366</v>
      </c>
      <c r="J79" s="2">
        <f t="shared" si="22"/>
        <v>590196</v>
      </c>
      <c r="K79">
        <f t="shared" si="23"/>
        <v>733</v>
      </c>
      <c r="L79" s="13">
        <f t="shared" si="24"/>
        <v>0.15373833694001185</v>
      </c>
      <c r="M79" s="25">
        <f t="shared" si="25"/>
        <v>8.519480519480519</v>
      </c>
      <c r="N79" s="6">
        <f t="shared" si="26"/>
        <v>1.3097707666577632</v>
      </c>
      <c r="O79" s="2">
        <f t="shared" si="27"/>
        <v>-432906</v>
      </c>
      <c r="P79">
        <f t="shared" si="28"/>
        <v>-579</v>
      </c>
      <c r="Q79" s="3">
        <f t="shared" si="29"/>
        <v>241.56028270509978</v>
      </c>
    </row>
    <row r="80" spans="1:17" ht="12.75">
      <c r="A80" t="s">
        <v>112</v>
      </c>
      <c r="B80" s="4" t="s">
        <v>98</v>
      </c>
      <c r="C80" s="2">
        <v>24805</v>
      </c>
      <c r="D80" s="2">
        <v>133933</v>
      </c>
      <c r="E80" s="5">
        <v>23</v>
      </c>
      <c r="F80" s="5">
        <v>200</v>
      </c>
      <c r="G80" s="3">
        <f t="shared" si="20"/>
        <v>1078.4782608695652</v>
      </c>
      <c r="H80" s="3">
        <f t="shared" si="21"/>
        <v>669.665</v>
      </c>
      <c r="J80" s="2">
        <f t="shared" si="22"/>
        <v>158738</v>
      </c>
      <c r="K80">
        <f t="shared" si="23"/>
        <v>223</v>
      </c>
      <c r="L80" s="13">
        <f t="shared" si="24"/>
        <v>0.18520454256979235</v>
      </c>
      <c r="M80" s="25">
        <f t="shared" si="25"/>
        <v>8.695652173913043</v>
      </c>
      <c r="N80" s="6">
        <f t="shared" si="26"/>
        <v>1.6104742832155858</v>
      </c>
      <c r="O80" s="2">
        <f t="shared" si="27"/>
        <v>-109128</v>
      </c>
      <c r="P80">
        <f t="shared" si="28"/>
        <v>-177</v>
      </c>
      <c r="Q80" s="3">
        <f t="shared" si="29"/>
        <v>408.8132608695653</v>
      </c>
    </row>
    <row r="81" spans="1:17" ht="12.75">
      <c r="A81" t="s">
        <v>114</v>
      </c>
      <c r="B81" s="4" t="s">
        <v>47</v>
      </c>
      <c r="C81" s="2">
        <v>16997</v>
      </c>
      <c r="D81" s="2">
        <v>220363</v>
      </c>
      <c r="E81" s="5">
        <v>23</v>
      </c>
      <c r="F81" s="5">
        <v>212</v>
      </c>
      <c r="G81" s="3">
        <f t="shared" si="20"/>
        <v>739</v>
      </c>
      <c r="H81" s="3">
        <f t="shared" si="21"/>
        <v>1039.448113207547</v>
      </c>
      <c r="J81" s="2">
        <f t="shared" si="22"/>
        <v>237360</v>
      </c>
      <c r="K81">
        <f t="shared" si="23"/>
        <v>235</v>
      </c>
      <c r="L81" s="13">
        <f t="shared" si="24"/>
        <v>0.07713182340048012</v>
      </c>
      <c r="M81" s="25">
        <f t="shared" si="25"/>
        <v>9.217391304347826</v>
      </c>
      <c r="N81" s="6">
        <f t="shared" si="26"/>
        <v>0.7109541983000777</v>
      </c>
      <c r="O81" s="2">
        <f t="shared" si="27"/>
        <v>-203366</v>
      </c>
      <c r="P81">
        <f t="shared" si="28"/>
        <v>-189</v>
      </c>
      <c r="Q81" s="3">
        <f t="shared" si="29"/>
        <v>-300.44811320754707</v>
      </c>
    </row>
    <row r="82" spans="1:17" ht="12.75">
      <c r="A82" t="s">
        <v>115</v>
      </c>
      <c r="B82" s="4" t="s">
        <v>76</v>
      </c>
      <c r="C82" s="2">
        <v>62232</v>
      </c>
      <c r="D82" s="2">
        <v>647205</v>
      </c>
      <c r="E82" s="5">
        <v>74</v>
      </c>
      <c r="F82" s="5">
        <v>704</v>
      </c>
      <c r="G82" s="3">
        <f t="shared" si="20"/>
        <v>840.972972972973</v>
      </c>
      <c r="H82" s="3">
        <f t="shared" si="21"/>
        <v>919.3252840909091</v>
      </c>
      <c r="J82" s="2">
        <f t="shared" si="22"/>
        <v>709437</v>
      </c>
      <c r="K82">
        <f t="shared" si="23"/>
        <v>778</v>
      </c>
      <c r="L82" s="13">
        <f t="shared" si="24"/>
        <v>0.09615500498296521</v>
      </c>
      <c r="M82" s="25">
        <f t="shared" si="25"/>
        <v>9.513513513513514</v>
      </c>
      <c r="N82" s="6">
        <f t="shared" si="26"/>
        <v>0.9147719392973988</v>
      </c>
      <c r="O82" s="2">
        <f t="shared" si="27"/>
        <v>-584973</v>
      </c>
      <c r="P82">
        <f t="shared" si="28"/>
        <v>-630</v>
      </c>
      <c r="Q82" s="3">
        <f t="shared" si="29"/>
        <v>-78.3523111179361</v>
      </c>
    </row>
    <row r="83" spans="1:17" ht="12.75">
      <c r="A83" t="s">
        <v>114</v>
      </c>
      <c r="B83" s="4" t="s">
        <v>33</v>
      </c>
      <c r="C83" s="2">
        <v>40461</v>
      </c>
      <c r="D83" s="2">
        <v>453100</v>
      </c>
      <c r="E83" s="5">
        <v>47</v>
      </c>
      <c r="F83" s="5">
        <v>521</v>
      </c>
      <c r="G83" s="3">
        <f t="shared" si="20"/>
        <v>860.8723404255319</v>
      </c>
      <c r="H83" s="3">
        <f t="shared" si="21"/>
        <v>869.6737044145873</v>
      </c>
      <c r="J83" s="2">
        <f t="shared" si="22"/>
        <v>493561</v>
      </c>
      <c r="K83">
        <f t="shared" si="23"/>
        <v>568</v>
      </c>
      <c r="L83" s="13">
        <f t="shared" si="24"/>
        <v>0.08929816817479586</v>
      </c>
      <c r="M83" s="25">
        <f t="shared" si="25"/>
        <v>11.085106382978724</v>
      </c>
      <c r="N83" s="6">
        <f t="shared" si="26"/>
        <v>0.989879694022737</v>
      </c>
      <c r="O83" s="2">
        <f t="shared" si="27"/>
        <v>-412639</v>
      </c>
      <c r="P83">
        <f t="shared" si="28"/>
        <v>-474</v>
      </c>
      <c r="Q83" s="3">
        <f t="shared" si="29"/>
        <v>-8.801363989055403</v>
      </c>
    </row>
    <row r="84" spans="1:17" ht="12.75">
      <c r="A84" t="s">
        <v>118</v>
      </c>
      <c r="B84" s="4" t="s">
        <v>56</v>
      </c>
      <c r="C84" s="2">
        <v>18835</v>
      </c>
      <c r="D84" s="2">
        <v>354419</v>
      </c>
      <c r="E84" s="5">
        <v>26</v>
      </c>
      <c r="F84" s="5">
        <v>321</v>
      </c>
      <c r="G84" s="3">
        <f t="shared" si="20"/>
        <v>724.4230769230769</v>
      </c>
      <c r="H84" s="3">
        <f t="shared" si="21"/>
        <v>1104.1090342679129</v>
      </c>
      <c r="J84" s="2">
        <f t="shared" si="22"/>
        <v>373254</v>
      </c>
      <c r="K84">
        <f t="shared" si="23"/>
        <v>347</v>
      </c>
      <c r="L84" s="13">
        <f t="shared" si="24"/>
        <v>0.05314331342281311</v>
      </c>
      <c r="M84" s="25">
        <f t="shared" si="25"/>
        <v>12.346153846153847</v>
      </c>
      <c r="N84" s="6">
        <f t="shared" si="26"/>
        <v>0.6561155234124233</v>
      </c>
      <c r="O84" s="2">
        <f t="shared" si="27"/>
        <v>-335584</v>
      </c>
      <c r="P84">
        <f t="shared" si="28"/>
        <v>-295</v>
      </c>
      <c r="Q84" s="3">
        <f t="shared" si="29"/>
        <v>-379.68595734483597</v>
      </c>
    </row>
    <row r="85" spans="1:17" ht="12.75">
      <c r="A85" t="s">
        <v>114</v>
      </c>
      <c r="B85" s="4" t="s">
        <v>64</v>
      </c>
      <c r="C85" s="2">
        <v>586734</v>
      </c>
      <c r="D85" s="2">
        <v>7222729</v>
      </c>
      <c r="E85" s="5">
        <v>542</v>
      </c>
      <c r="F85" s="5">
        <v>6701</v>
      </c>
      <c r="G85" s="3">
        <f t="shared" si="20"/>
        <v>1082.5350553505534</v>
      </c>
      <c r="H85" s="3">
        <f t="shared" si="21"/>
        <v>1077.8583793463663</v>
      </c>
      <c r="J85" s="2">
        <f t="shared" si="22"/>
        <v>7809463</v>
      </c>
      <c r="K85">
        <f t="shared" si="23"/>
        <v>7243</v>
      </c>
      <c r="L85" s="13">
        <f t="shared" si="24"/>
        <v>0.08123439215288293</v>
      </c>
      <c r="M85" s="25">
        <f t="shared" si="25"/>
        <v>12.363468634686347</v>
      </c>
      <c r="N85" s="6">
        <f t="shared" si="26"/>
        <v>1.0043388594399787</v>
      </c>
      <c r="O85" s="2">
        <f t="shared" si="27"/>
        <v>-6635995</v>
      </c>
      <c r="P85">
        <f t="shared" si="28"/>
        <v>-6159</v>
      </c>
      <c r="Q85" s="3">
        <f t="shared" si="29"/>
        <v>4.676676004187129</v>
      </c>
    </row>
    <row r="86" spans="1:17" ht="12.75">
      <c r="A86" t="s">
        <v>112</v>
      </c>
      <c r="B86" s="4" t="s">
        <v>46</v>
      </c>
      <c r="C86" s="2">
        <v>79670</v>
      </c>
      <c r="D86" s="2">
        <v>671534</v>
      </c>
      <c r="E86" s="5">
        <v>82</v>
      </c>
      <c r="F86" s="5">
        <v>1018</v>
      </c>
      <c r="G86" s="3">
        <f t="shared" si="20"/>
        <v>971.5853658536586</v>
      </c>
      <c r="H86" s="3">
        <f t="shared" si="21"/>
        <v>659.6601178781925</v>
      </c>
      <c r="J86" s="2">
        <f t="shared" si="22"/>
        <v>751204</v>
      </c>
      <c r="K86">
        <f t="shared" si="23"/>
        <v>1100</v>
      </c>
      <c r="L86" s="13">
        <f t="shared" si="24"/>
        <v>0.11863881798985607</v>
      </c>
      <c r="M86" s="25">
        <f t="shared" si="25"/>
        <v>12.414634146341463</v>
      </c>
      <c r="N86" s="6">
        <f t="shared" si="26"/>
        <v>1.4728575208984571</v>
      </c>
      <c r="O86" s="2">
        <f t="shared" si="27"/>
        <v>-591864</v>
      </c>
      <c r="P86">
        <f t="shared" si="28"/>
        <v>-936</v>
      </c>
      <c r="Q86" s="3">
        <f t="shared" si="29"/>
        <v>311.92524797546605</v>
      </c>
    </row>
    <row r="87" spans="1:17" ht="12.75">
      <c r="A87" t="s">
        <v>118</v>
      </c>
      <c r="B87" s="4" t="s">
        <v>29</v>
      </c>
      <c r="C87" s="2">
        <v>3193</v>
      </c>
      <c r="D87" s="2">
        <v>32861</v>
      </c>
      <c r="E87" s="5">
        <v>5</v>
      </c>
      <c r="F87" s="5">
        <v>70</v>
      </c>
      <c r="G87" s="3">
        <f t="shared" si="20"/>
        <v>638.6</v>
      </c>
      <c r="H87" s="3">
        <f t="shared" si="21"/>
        <v>469.4428571428571</v>
      </c>
      <c r="J87" s="2">
        <f t="shared" si="22"/>
        <v>36054</v>
      </c>
      <c r="K87">
        <f t="shared" si="23"/>
        <v>75</v>
      </c>
      <c r="L87" s="13">
        <f t="shared" si="24"/>
        <v>0.09716685432579654</v>
      </c>
      <c r="M87" s="25">
        <f t="shared" si="25"/>
        <v>14</v>
      </c>
      <c r="N87" s="6">
        <f t="shared" si="26"/>
        <v>1.3603359605611516</v>
      </c>
      <c r="O87" s="2">
        <f t="shared" si="27"/>
        <v>-29668</v>
      </c>
      <c r="P87">
        <f t="shared" si="28"/>
        <v>-65</v>
      </c>
      <c r="Q87" s="3">
        <f t="shared" si="29"/>
        <v>169.1571428571429</v>
      </c>
    </row>
    <row r="88" spans="1:17" ht="12.75">
      <c r="A88" t="s">
        <v>109</v>
      </c>
      <c r="B88" s="4" t="s">
        <v>26</v>
      </c>
      <c r="C88" s="2">
        <v>947808</v>
      </c>
      <c r="D88" s="2">
        <v>13150754</v>
      </c>
      <c r="E88" s="5">
        <v>1139</v>
      </c>
      <c r="F88" s="5">
        <v>16000</v>
      </c>
      <c r="G88" s="3">
        <f t="shared" si="20"/>
        <v>832.1404741000878</v>
      </c>
      <c r="H88" s="3">
        <f t="shared" si="21"/>
        <v>821.922125</v>
      </c>
      <c r="J88" s="2">
        <f t="shared" si="22"/>
        <v>14098562</v>
      </c>
      <c r="K88">
        <f t="shared" si="23"/>
        <v>17139</v>
      </c>
      <c r="L88" s="13">
        <f t="shared" si="24"/>
        <v>0.0720725214691112</v>
      </c>
      <c r="M88" s="25">
        <f t="shared" si="25"/>
        <v>14.04741000877963</v>
      </c>
      <c r="N88" s="6">
        <f t="shared" si="26"/>
        <v>1.0124322594431774</v>
      </c>
      <c r="O88" s="2">
        <f t="shared" si="27"/>
        <v>-12202946</v>
      </c>
      <c r="P88">
        <f t="shared" si="28"/>
        <v>-14861</v>
      </c>
      <c r="Q88" s="3">
        <f t="shared" si="29"/>
        <v>10.218349100087721</v>
      </c>
    </row>
    <row r="89" spans="1:17" ht="12.75">
      <c r="A89" t="s">
        <v>115</v>
      </c>
      <c r="B89" s="4" t="s">
        <v>77</v>
      </c>
      <c r="C89" s="2">
        <v>227411</v>
      </c>
      <c r="D89" s="2">
        <v>2419132</v>
      </c>
      <c r="E89" s="5">
        <v>209</v>
      </c>
      <c r="F89" s="5">
        <v>3061</v>
      </c>
      <c r="G89" s="3">
        <f t="shared" si="20"/>
        <v>1088.090909090909</v>
      </c>
      <c r="H89" s="3">
        <f t="shared" si="21"/>
        <v>790.3077425677883</v>
      </c>
      <c r="J89" s="2">
        <f t="shared" si="22"/>
        <v>2646543</v>
      </c>
      <c r="K89">
        <f t="shared" si="23"/>
        <v>3270</v>
      </c>
      <c r="L89" s="13">
        <f t="shared" si="24"/>
        <v>0.09400520517276445</v>
      </c>
      <c r="M89" s="25">
        <f t="shared" si="25"/>
        <v>14.645933014354068</v>
      </c>
      <c r="N89" s="6">
        <f t="shared" si="26"/>
        <v>1.3767939379609184</v>
      </c>
      <c r="O89" s="2">
        <f t="shared" si="27"/>
        <v>-2191721</v>
      </c>
      <c r="P89">
        <f t="shared" si="28"/>
        <v>-2852</v>
      </c>
      <c r="Q89" s="3">
        <f t="shared" si="29"/>
        <v>297.7831665231207</v>
      </c>
    </row>
    <row r="90" spans="1:17" ht="12.75">
      <c r="A90" t="s">
        <v>109</v>
      </c>
      <c r="B90" s="4" t="s">
        <v>103</v>
      </c>
      <c r="C90" s="2">
        <v>55304</v>
      </c>
      <c r="D90" s="2">
        <v>895583</v>
      </c>
      <c r="E90" s="5">
        <v>96</v>
      </c>
      <c r="F90" s="5">
        <v>1670</v>
      </c>
      <c r="G90" s="3">
        <f t="shared" si="20"/>
        <v>576.0833333333334</v>
      </c>
      <c r="H90" s="3">
        <f t="shared" si="21"/>
        <v>536.277245508982</v>
      </c>
      <c r="J90" s="2">
        <f t="shared" si="22"/>
        <v>950887</v>
      </c>
      <c r="K90">
        <f t="shared" si="23"/>
        <v>1766</v>
      </c>
      <c r="L90" s="13">
        <f t="shared" si="24"/>
        <v>0.06175195375526333</v>
      </c>
      <c r="M90" s="25">
        <f t="shared" si="25"/>
        <v>17.395833333333332</v>
      </c>
      <c r="N90" s="6">
        <f t="shared" si="26"/>
        <v>1.0742266955342685</v>
      </c>
      <c r="O90" s="2">
        <f t="shared" si="27"/>
        <v>-840279</v>
      </c>
      <c r="P90">
        <f t="shared" si="28"/>
        <v>-1574</v>
      </c>
      <c r="Q90" s="3">
        <f t="shared" si="29"/>
        <v>39.80608782435138</v>
      </c>
    </row>
    <row r="91" spans="1:17" ht="12.75">
      <c r="A91" t="s">
        <v>110</v>
      </c>
      <c r="B91" s="4" t="s">
        <v>34</v>
      </c>
      <c r="C91" s="2">
        <v>61337</v>
      </c>
      <c r="D91" s="2">
        <v>1412357</v>
      </c>
      <c r="E91" s="5">
        <v>55</v>
      </c>
      <c r="F91" s="5">
        <v>958</v>
      </c>
      <c r="G91" s="3">
        <f t="shared" si="20"/>
        <v>1115.2181818181818</v>
      </c>
      <c r="H91" s="3">
        <f t="shared" si="21"/>
        <v>1474.276617954071</v>
      </c>
      <c r="J91" s="2">
        <f t="shared" si="22"/>
        <v>1473694</v>
      </c>
      <c r="K91">
        <f t="shared" si="23"/>
        <v>1013</v>
      </c>
      <c r="L91" s="13">
        <f t="shared" si="24"/>
        <v>0.04342882146652723</v>
      </c>
      <c r="M91" s="25">
        <f t="shared" si="25"/>
        <v>17.418181818181818</v>
      </c>
      <c r="N91" s="6">
        <f t="shared" si="26"/>
        <v>0.7564511084533289</v>
      </c>
      <c r="O91" s="2">
        <f t="shared" si="27"/>
        <v>-1351020</v>
      </c>
      <c r="P91">
        <f t="shared" si="28"/>
        <v>-903</v>
      </c>
      <c r="Q91" s="3">
        <f t="shared" si="29"/>
        <v>-359.0584361358892</v>
      </c>
    </row>
    <row r="92" spans="1:17" ht="12.75">
      <c r="A92" t="s">
        <v>115</v>
      </c>
      <c r="B92" s="4" t="s">
        <v>59</v>
      </c>
      <c r="C92" s="2">
        <v>88977</v>
      </c>
      <c r="D92" s="2">
        <v>1506912</v>
      </c>
      <c r="E92" s="5">
        <v>109</v>
      </c>
      <c r="F92" s="5">
        <v>2279</v>
      </c>
      <c r="G92" s="3">
        <f t="shared" si="20"/>
        <v>816.302752293578</v>
      </c>
      <c r="H92" s="3">
        <f t="shared" si="21"/>
        <v>661.2163229486617</v>
      </c>
      <c r="J92" s="2">
        <f t="shared" si="22"/>
        <v>1595889</v>
      </c>
      <c r="K92">
        <f t="shared" si="23"/>
        <v>2388</v>
      </c>
      <c r="L92" s="13">
        <f t="shared" si="24"/>
        <v>0.05904591641714978</v>
      </c>
      <c r="M92" s="25">
        <f t="shared" si="25"/>
        <v>20.908256880733944</v>
      </c>
      <c r="N92" s="6">
        <f t="shared" si="26"/>
        <v>1.2345471882081132</v>
      </c>
      <c r="O92" s="2">
        <f t="shared" si="27"/>
        <v>-1417935</v>
      </c>
      <c r="P92">
        <f t="shared" si="28"/>
        <v>-2170</v>
      </c>
      <c r="Q92" s="3">
        <f t="shared" si="29"/>
        <v>155.08642934491627</v>
      </c>
    </row>
    <row r="93" spans="1:17" ht="12.75">
      <c r="A93" t="s">
        <v>114</v>
      </c>
      <c r="B93" s="4" t="s">
        <v>95</v>
      </c>
      <c r="C93" s="2">
        <v>12281</v>
      </c>
      <c r="D93" s="2">
        <v>121782</v>
      </c>
      <c r="E93" s="5">
        <v>6</v>
      </c>
      <c r="F93" s="5">
        <v>174</v>
      </c>
      <c r="G93" s="3">
        <f t="shared" si="20"/>
        <v>2046.8333333333333</v>
      </c>
      <c r="H93" s="3">
        <f t="shared" si="21"/>
        <v>699.8965517241379</v>
      </c>
      <c r="J93" s="2">
        <f t="shared" si="22"/>
        <v>134063</v>
      </c>
      <c r="K93">
        <f t="shared" si="23"/>
        <v>180</v>
      </c>
      <c r="L93" s="13">
        <f t="shared" si="24"/>
        <v>0.10084413131661493</v>
      </c>
      <c r="M93" s="25">
        <f t="shared" si="25"/>
        <v>29</v>
      </c>
      <c r="N93" s="6">
        <f t="shared" si="26"/>
        <v>2.9244798081818333</v>
      </c>
      <c r="O93" s="2">
        <f t="shared" si="27"/>
        <v>-109501</v>
      </c>
      <c r="P93">
        <f t="shared" si="28"/>
        <v>-168</v>
      </c>
      <c r="Q93" s="3">
        <f t="shared" si="29"/>
        <v>1346.9367816091954</v>
      </c>
    </row>
    <row r="94" spans="1:17" ht="12.75">
      <c r="A94" t="s">
        <v>115</v>
      </c>
      <c r="B94" s="4" t="s">
        <v>91</v>
      </c>
      <c r="C94" s="2">
        <v>2050</v>
      </c>
      <c r="D94" s="2">
        <v>139071</v>
      </c>
      <c r="E94" s="5">
        <v>4</v>
      </c>
      <c r="F94" s="5">
        <v>172</v>
      </c>
      <c r="G94" s="3">
        <f t="shared" si="20"/>
        <v>512.5</v>
      </c>
      <c r="H94" s="3">
        <f t="shared" si="21"/>
        <v>808.5523255813954</v>
      </c>
      <c r="J94" s="2">
        <f t="shared" si="22"/>
        <v>141121</v>
      </c>
      <c r="K94">
        <f t="shared" si="23"/>
        <v>176</v>
      </c>
      <c r="L94" s="13">
        <f t="shared" si="24"/>
        <v>0.014740672030833171</v>
      </c>
      <c r="M94" s="25">
        <f t="shared" si="25"/>
        <v>43</v>
      </c>
      <c r="N94" s="6">
        <f t="shared" si="26"/>
        <v>0.6338488973258264</v>
      </c>
      <c r="O94" s="2">
        <f t="shared" si="27"/>
        <v>-137021</v>
      </c>
      <c r="P94">
        <f t="shared" si="28"/>
        <v>-168</v>
      </c>
      <c r="Q94" s="3">
        <f t="shared" si="29"/>
        <v>-296.0523255813954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2.75"/>
  <cols>
    <col min="2" max="2" width="15.28125" style="0" customWidth="1"/>
    <col min="3" max="8" width="13.421875" style="0" customWidth="1"/>
    <col min="10" max="10" width="14.421875" style="0" customWidth="1"/>
    <col min="11" max="11" width="9.421875" style="0" customWidth="1"/>
    <col min="12" max="12" width="11.00390625" style="13" customWidth="1"/>
    <col min="13" max="13" width="10.57421875" style="13" customWidth="1"/>
    <col min="14" max="14" width="11.140625" style="11" customWidth="1"/>
    <col min="15" max="15" width="13.57421875" style="0" customWidth="1"/>
    <col min="17" max="17" width="11.140625" style="0" customWidth="1"/>
  </cols>
  <sheetData>
    <row r="1" ht="12.75">
      <c r="A1" s="1" t="s">
        <v>0</v>
      </c>
    </row>
    <row r="2" spans="7:10" ht="12.75">
      <c r="G2" t="s">
        <v>4</v>
      </c>
      <c r="J2" t="s">
        <v>5</v>
      </c>
    </row>
    <row r="3" spans="2:15" ht="12.75">
      <c r="B3" s="1"/>
      <c r="C3" s="1" t="s">
        <v>8</v>
      </c>
      <c r="D3" s="1"/>
      <c r="E3" s="1" t="s">
        <v>7</v>
      </c>
      <c r="G3" s="1" t="s">
        <v>9</v>
      </c>
      <c r="L3" s="14" t="s">
        <v>65</v>
      </c>
      <c r="O3" s="1" t="s">
        <v>69</v>
      </c>
    </row>
    <row r="4" spans="1:17" ht="12.75">
      <c r="A4" s="1" t="s">
        <v>106</v>
      </c>
      <c r="B4" s="1" t="s">
        <v>1</v>
      </c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  <c r="J4" s="1" t="s">
        <v>53</v>
      </c>
      <c r="K4" s="1" t="s">
        <v>54</v>
      </c>
      <c r="L4" s="14" t="s">
        <v>66</v>
      </c>
      <c r="M4" s="14" t="s">
        <v>67</v>
      </c>
      <c r="N4" s="12" t="s">
        <v>119</v>
      </c>
      <c r="O4" s="7" t="s">
        <v>66</v>
      </c>
      <c r="P4" s="7" t="s">
        <v>67</v>
      </c>
      <c r="Q4" s="7" t="s">
        <v>119</v>
      </c>
    </row>
    <row r="5" spans="1:17" ht="12.75">
      <c r="A5" t="s">
        <v>114</v>
      </c>
      <c r="B5" s="4" t="s">
        <v>95</v>
      </c>
      <c r="C5" s="2">
        <v>12281</v>
      </c>
      <c r="D5" s="2">
        <v>121782</v>
      </c>
      <c r="E5" s="5">
        <v>6</v>
      </c>
      <c r="F5" s="5">
        <v>174</v>
      </c>
      <c r="G5" s="3">
        <f aca="true" t="shared" si="0" ref="G5:G42">C5/E5</f>
        <v>2046.8333333333333</v>
      </c>
      <c r="H5" s="3">
        <f aca="true" t="shared" si="1" ref="H5:H42">D5/F5</f>
        <v>699.8965517241379</v>
      </c>
      <c r="J5" s="2">
        <f aca="true" t="shared" si="2" ref="J5:J42">SUM(C5:D5)</f>
        <v>134063</v>
      </c>
      <c r="K5">
        <f aca="true" t="shared" si="3" ref="K5:K42">SUM(E5:F5)</f>
        <v>180</v>
      </c>
      <c r="L5" s="13">
        <f aca="true" t="shared" si="4" ref="L5:L36">C5/D5</f>
        <v>0.10084413131661493</v>
      </c>
      <c r="M5" s="13">
        <f aca="true" t="shared" si="5" ref="M5:M36">E5/F5</f>
        <v>0.034482758620689655</v>
      </c>
      <c r="N5" s="11">
        <f aca="true" t="shared" si="6" ref="N5:N36">G5/H5</f>
        <v>2.9244798081818333</v>
      </c>
      <c r="O5" s="2">
        <f aca="true" t="shared" si="7" ref="O5:O36">C5-D5</f>
        <v>-109501</v>
      </c>
      <c r="P5">
        <f aca="true" t="shared" si="8" ref="P5:P36">E5-F5</f>
        <v>-168</v>
      </c>
      <c r="Q5" s="3">
        <f aca="true" t="shared" si="9" ref="Q5:Q36">G5-H5</f>
        <v>1346.9367816091954</v>
      </c>
    </row>
    <row r="6" spans="1:17" ht="12.75">
      <c r="A6" t="s">
        <v>111</v>
      </c>
      <c r="B6" s="4" t="s">
        <v>90</v>
      </c>
      <c r="C6" s="2">
        <v>46949</v>
      </c>
      <c r="D6" s="2">
        <v>6118</v>
      </c>
      <c r="E6" s="5">
        <v>43</v>
      </c>
      <c r="F6" s="5">
        <v>12</v>
      </c>
      <c r="G6" s="3">
        <f t="shared" si="0"/>
        <v>1091.8372093023256</v>
      </c>
      <c r="H6" s="3">
        <f t="shared" si="1"/>
        <v>509.8333333333333</v>
      </c>
      <c r="J6" s="2">
        <f t="shared" si="2"/>
        <v>53067</v>
      </c>
      <c r="K6">
        <f t="shared" si="3"/>
        <v>55</v>
      </c>
      <c r="L6" s="13">
        <f t="shared" si="4"/>
        <v>7.673913043478261</v>
      </c>
      <c r="M6" s="13">
        <f t="shared" si="5"/>
        <v>3.5833333333333335</v>
      </c>
      <c r="N6" s="11">
        <f t="shared" si="6"/>
        <v>2.141557128412538</v>
      </c>
      <c r="O6" s="2">
        <f t="shared" si="7"/>
        <v>40831</v>
      </c>
      <c r="P6">
        <f t="shared" si="8"/>
        <v>31</v>
      </c>
      <c r="Q6" s="3">
        <f t="shared" si="9"/>
        <v>582.0038759689924</v>
      </c>
    </row>
    <row r="7" spans="1:17" ht="12.75">
      <c r="A7" t="s">
        <v>118</v>
      </c>
      <c r="B7" s="4" t="s">
        <v>57</v>
      </c>
      <c r="C7" s="2">
        <v>700</v>
      </c>
      <c r="D7" s="2">
        <v>2645</v>
      </c>
      <c r="E7" s="5">
        <v>1</v>
      </c>
      <c r="F7" s="5">
        <v>7</v>
      </c>
      <c r="G7" s="3">
        <f t="shared" si="0"/>
        <v>700</v>
      </c>
      <c r="H7" s="3">
        <f t="shared" si="1"/>
        <v>377.85714285714283</v>
      </c>
      <c r="J7" s="2">
        <f t="shared" si="2"/>
        <v>3345</v>
      </c>
      <c r="K7">
        <f t="shared" si="3"/>
        <v>8</v>
      </c>
      <c r="L7" s="13">
        <f t="shared" si="4"/>
        <v>0.2646502835538752</v>
      </c>
      <c r="M7" s="13">
        <f t="shared" si="5"/>
        <v>0.14285714285714285</v>
      </c>
      <c r="N7" s="11">
        <f t="shared" si="6"/>
        <v>1.8525519848771268</v>
      </c>
      <c r="O7" s="2">
        <f t="shared" si="7"/>
        <v>-1945</v>
      </c>
      <c r="P7">
        <f t="shared" si="8"/>
        <v>-6</v>
      </c>
      <c r="Q7" s="3">
        <f t="shared" si="9"/>
        <v>322.14285714285717</v>
      </c>
    </row>
    <row r="8" spans="1:17" ht="12.75">
      <c r="A8" t="s">
        <v>112</v>
      </c>
      <c r="B8" s="4" t="s">
        <v>98</v>
      </c>
      <c r="C8" s="2">
        <v>24805</v>
      </c>
      <c r="D8" s="2">
        <v>133933</v>
      </c>
      <c r="E8" s="5">
        <v>23</v>
      </c>
      <c r="F8" s="5">
        <v>200</v>
      </c>
      <c r="G8" s="3">
        <f t="shared" si="0"/>
        <v>1078.4782608695652</v>
      </c>
      <c r="H8" s="3">
        <f t="shared" si="1"/>
        <v>669.665</v>
      </c>
      <c r="J8" s="2">
        <f t="shared" si="2"/>
        <v>158738</v>
      </c>
      <c r="K8">
        <f t="shared" si="3"/>
        <v>223</v>
      </c>
      <c r="L8" s="13">
        <f t="shared" si="4"/>
        <v>0.18520454256979235</v>
      </c>
      <c r="M8" s="13">
        <f t="shared" si="5"/>
        <v>0.115</v>
      </c>
      <c r="N8" s="11">
        <f t="shared" si="6"/>
        <v>1.6104742832155858</v>
      </c>
      <c r="O8" s="2">
        <f t="shared" si="7"/>
        <v>-109128</v>
      </c>
      <c r="P8">
        <f t="shared" si="8"/>
        <v>-177</v>
      </c>
      <c r="Q8" s="3">
        <f t="shared" si="9"/>
        <v>408.8132608695653</v>
      </c>
    </row>
    <row r="9" spans="1:17" ht="12.75">
      <c r="A9" t="s">
        <v>109</v>
      </c>
      <c r="B9" s="4" t="s">
        <v>96</v>
      </c>
      <c r="C9" s="2">
        <v>25444</v>
      </c>
      <c r="D9" s="2">
        <v>59236</v>
      </c>
      <c r="E9" s="5">
        <v>21</v>
      </c>
      <c r="F9" s="5">
        <v>73</v>
      </c>
      <c r="G9" s="3">
        <f t="shared" si="0"/>
        <v>1211.6190476190477</v>
      </c>
      <c r="H9" s="3">
        <f t="shared" si="1"/>
        <v>811.4520547945206</v>
      </c>
      <c r="J9" s="2">
        <f t="shared" si="2"/>
        <v>84680</v>
      </c>
      <c r="K9">
        <f t="shared" si="3"/>
        <v>94</v>
      </c>
      <c r="L9" s="13">
        <f t="shared" si="4"/>
        <v>0.4295360929164697</v>
      </c>
      <c r="M9" s="13">
        <f t="shared" si="5"/>
        <v>0.2876712328767123</v>
      </c>
      <c r="N9" s="11">
        <f t="shared" si="6"/>
        <v>1.4931492753762996</v>
      </c>
      <c r="O9" s="2">
        <f t="shared" si="7"/>
        <v>-33792</v>
      </c>
      <c r="P9">
        <f t="shared" si="8"/>
        <v>-52</v>
      </c>
      <c r="Q9" s="3">
        <f t="shared" si="9"/>
        <v>400.16699282452714</v>
      </c>
    </row>
    <row r="10" spans="1:17" ht="12.75">
      <c r="A10" t="s">
        <v>112</v>
      </c>
      <c r="B10" s="4" t="s">
        <v>46</v>
      </c>
      <c r="C10" s="2">
        <v>79670</v>
      </c>
      <c r="D10" s="2">
        <v>671534</v>
      </c>
      <c r="E10" s="5">
        <v>82</v>
      </c>
      <c r="F10" s="5">
        <v>1018</v>
      </c>
      <c r="G10" s="3">
        <f t="shared" si="0"/>
        <v>971.5853658536586</v>
      </c>
      <c r="H10" s="3">
        <f t="shared" si="1"/>
        <v>659.6601178781925</v>
      </c>
      <c r="J10" s="2">
        <f t="shared" si="2"/>
        <v>751204</v>
      </c>
      <c r="K10">
        <f t="shared" si="3"/>
        <v>1100</v>
      </c>
      <c r="L10" s="13">
        <f t="shared" si="4"/>
        <v>0.11863881798985607</v>
      </c>
      <c r="M10" s="13">
        <f t="shared" si="5"/>
        <v>0.08055009823182711</v>
      </c>
      <c r="N10" s="11">
        <f t="shared" si="6"/>
        <v>1.4728575208984571</v>
      </c>
      <c r="O10" s="2">
        <f t="shared" si="7"/>
        <v>-591864</v>
      </c>
      <c r="P10">
        <f t="shared" si="8"/>
        <v>-936</v>
      </c>
      <c r="Q10" s="3">
        <f t="shared" si="9"/>
        <v>311.92524797546605</v>
      </c>
    </row>
    <row r="11" spans="1:17" ht="12.75">
      <c r="A11" t="s">
        <v>109</v>
      </c>
      <c r="B11" s="4" t="s">
        <v>16</v>
      </c>
      <c r="C11" s="2">
        <v>2755990</v>
      </c>
      <c r="D11" s="2">
        <v>7251764</v>
      </c>
      <c r="E11" s="5">
        <v>1999</v>
      </c>
      <c r="F11" s="5">
        <v>7637</v>
      </c>
      <c r="G11" s="3">
        <f t="shared" si="0"/>
        <v>1378.6843421710855</v>
      </c>
      <c r="H11" s="3">
        <f t="shared" si="1"/>
        <v>949.5566321854132</v>
      </c>
      <c r="J11" s="2">
        <f t="shared" si="2"/>
        <v>10007754</v>
      </c>
      <c r="K11">
        <f t="shared" si="3"/>
        <v>9636</v>
      </c>
      <c r="L11" s="13">
        <f t="shared" si="4"/>
        <v>0.38004408306723714</v>
      </c>
      <c r="M11" s="13">
        <f t="shared" si="5"/>
        <v>0.26175199685740475</v>
      </c>
      <c r="N11" s="11">
        <f t="shared" si="6"/>
        <v>1.4519242933389145</v>
      </c>
      <c r="O11" s="2">
        <f t="shared" si="7"/>
        <v>-4495774</v>
      </c>
      <c r="P11">
        <f t="shared" si="8"/>
        <v>-5638</v>
      </c>
      <c r="Q11" s="3">
        <f t="shared" si="9"/>
        <v>429.12770998567237</v>
      </c>
    </row>
    <row r="12" spans="1:17" ht="12.75">
      <c r="A12" t="s">
        <v>107</v>
      </c>
      <c r="B12" s="4" t="s">
        <v>30</v>
      </c>
      <c r="C12" s="2">
        <v>560193</v>
      </c>
      <c r="D12" s="2">
        <v>444163</v>
      </c>
      <c r="E12" s="5">
        <v>652</v>
      </c>
      <c r="F12" s="5">
        <v>745</v>
      </c>
      <c r="G12" s="3">
        <f t="shared" si="0"/>
        <v>859.1917177914111</v>
      </c>
      <c r="H12" s="3">
        <f t="shared" si="1"/>
        <v>596.1919463087248</v>
      </c>
      <c r="J12" s="2">
        <f t="shared" si="2"/>
        <v>1004356</v>
      </c>
      <c r="K12">
        <f t="shared" si="3"/>
        <v>1397</v>
      </c>
      <c r="L12" s="13">
        <f t="shared" si="4"/>
        <v>1.2612329257502313</v>
      </c>
      <c r="M12" s="13">
        <f t="shared" si="5"/>
        <v>0.8751677852348994</v>
      </c>
      <c r="N12" s="11">
        <f t="shared" si="6"/>
        <v>1.4411327142391448</v>
      </c>
      <c r="O12" s="2">
        <f t="shared" si="7"/>
        <v>116030</v>
      </c>
      <c r="P12">
        <f t="shared" si="8"/>
        <v>-93</v>
      </c>
      <c r="Q12" s="3">
        <f t="shared" si="9"/>
        <v>262.99977148268624</v>
      </c>
    </row>
    <row r="13" spans="1:17" ht="12.75">
      <c r="A13" t="s">
        <v>115</v>
      </c>
      <c r="B13" s="4" t="s">
        <v>23</v>
      </c>
      <c r="C13" s="2">
        <v>306405</v>
      </c>
      <c r="D13" s="2">
        <v>732741</v>
      </c>
      <c r="E13">
        <v>357</v>
      </c>
      <c r="F13" s="5">
        <v>1221</v>
      </c>
      <c r="G13" s="3">
        <f t="shared" si="0"/>
        <v>858.2773109243698</v>
      </c>
      <c r="H13" s="3">
        <f t="shared" si="1"/>
        <v>600.1154791154792</v>
      </c>
      <c r="J13" s="2">
        <f t="shared" si="2"/>
        <v>1039146</v>
      </c>
      <c r="K13">
        <f t="shared" si="3"/>
        <v>1578</v>
      </c>
      <c r="L13" s="13">
        <f t="shared" si="4"/>
        <v>0.41816276146687575</v>
      </c>
      <c r="M13" s="13">
        <f t="shared" si="5"/>
        <v>0.29238329238329236</v>
      </c>
      <c r="N13" s="11">
        <f t="shared" si="6"/>
        <v>1.4301869236724236</v>
      </c>
      <c r="O13" s="2">
        <f t="shared" si="7"/>
        <v>-426336</v>
      </c>
      <c r="P13">
        <f t="shared" si="8"/>
        <v>-864</v>
      </c>
      <c r="Q13" s="3">
        <f t="shared" si="9"/>
        <v>258.1618318088906</v>
      </c>
    </row>
    <row r="14" spans="1:17" ht="12.75">
      <c r="A14" t="s">
        <v>115</v>
      </c>
      <c r="B14" s="4" t="s">
        <v>77</v>
      </c>
      <c r="C14" s="2">
        <v>227411</v>
      </c>
      <c r="D14" s="2">
        <v>2419132</v>
      </c>
      <c r="E14" s="5">
        <v>209</v>
      </c>
      <c r="F14" s="5">
        <v>3061</v>
      </c>
      <c r="G14" s="3">
        <f t="shared" si="0"/>
        <v>1088.090909090909</v>
      </c>
      <c r="H14" s="3">
        <f t="shared" si="1"/>
        <v>790.3077425677883</v>
      </c>
      <c r="J14" s="2">
        <f t="shared" si="2"/>
        <v>2646543</v>
      </c>
      <c r="K14">
        <f t="shared" si="3"/>
        <v>3270</v>
      </c>
      <c r="L14" s="13">
        <f t="shared" si="4"/>
        <v>0.09400520517276445</v>
      </c>
      <c r="M14" s="13">
        <f t="shared" si="5"/>
        <v>0.06827834041163018</v>
      </c>
      <c r="N14" s="11">
        <f t="shared" si="6"/>
        <v>1.3767939379609184</v>
      </c>
      <c r="O14" s="2">
        <f t="shared" si="7"/>
        <v>-2191721</v>
      </c>
      <c r="P14">
        <f t="shared" si="8"/>
        <v>-2852</v>
      </c>
      <c r="Q14" s="3">
        <f t="shared" si="9"/>
        <v>297.7831665231207</v>
      </c>
    </row>
    <row r="15" spans="1:17" ht="12.75">
      <c r="A15" t="s">
        <v>118</v>
      </c>
      <c r="B15" s="4" t="s">
        <v>29</v>
      </c>
      <c r="C15" s="2">
        <v>3193</v>
      </c>
      <c r="D15" s="2">
        <v>32861</v>
      </c>
      <c r="E15" s="5">
        <v>5</v>
      </c>
      <c r="F15" s="5">
        <v>70</v>
      </c>
      <c r="G15" s="3">
        <f t="shared" si="0"/>
        <v>638.6</v>
      </c>
      <c r="H15" s="3">
        <f t="shared" si="1"/>
        <v>469.4428571428571</v>
      </c>
      <c r="J15" s="2">
        <f t="shared" si="2"/>
        <v>36054</v>
      </c>
      <c r="K15">
        <f t="shared" si="3"/>
        <v>75</v>
      </c>
      <c r="L15" s="13">
        <f t="shared" si="4"/>
        <v>0.09716685432579654</v>
      </c>
      <c r="M15" s="13">
        <f t="shared" si="5"/>
        <v>0.07142857142857142</v>
      </c>
      <c r="N15" s="11">
        <f t="shared" si="6"/>
        <v>1.3603359605611516</v>
      </c>
      <c r="O15" s="2">
        <f t="shared" si="7"/>
        <v>-29668</v>
      </c>
      <c r="P15">
        <f t="shared" si="8"/>
        <v>-65</v>
      </c>
      <c r="Q15" s="3">
        <f t="shared" si="9"/>
        <v>169.1571428571429</v>
      </c>
    </row>
    <row r="16" spans="1:17" ht="12.75">
      <c r="A16" t="s">
        <v>107</v>
      </c>
      <c r="B16" s="4" t="s">
        <v>87</v>
      </c>
      <c r="C16" s="2">
        <v>1202309</v>
      </c>
      <c r="D16" s="2">
        <v>3028636</v>
      </c>
      <c r="E16" s="5">
        <v>932</v>
      </c>
      <c r="F16" s="5">
        <v>3109</v>
      </c>
      <c r="G16" s="3">
        <f t="shared" si="0"/>
        <v>1290.0311158798283</v>
      </c>
      <c r="H16" s="3">
        <f t="shared" si="1"/>
        <v>974.151174010936</v>
      </c>
      <c r="J16" s="2">
        <f t="shared" si="2"/>
        <v>4230945</v>
      </c>
      <c r="K16">
        <f t="shared" si="3"/>
        <v>4041</v>
      </c>
      <c r="L16" s="13">
        <f t="shared" si="4"/>
        <v>0.3969803568339015</v>
      </c>
      <c r="M16" s="13">
        <f t="shared" si="5"/>
        <v>0.2997748472177549</v>
      </c>
      <c r="N16" s="11">
        <f t="shared" si="6"/>
        <v>1.324261726820386</v>
      </c>
      <c r="O16" s="2">
        <f t="shared" si="7"/>
        <v>-1826327</v>
      </c>
      <c r="P16">
        <f t="shared" si="8"/>
        <v>-2177</v>
      </c>
      <c r="Q16" s="3">
        <f t="shared" si="9"/>
        <v>315.8799418688924</v>
      </c>
    </row>
    <row r="17" spans="1:17" ht="12.75">
      <c r="A17" t="s">
        <v>107</v>
      </c>
      <c r="B17" s="4" t="s">
        <v>97</v>
      </c>
      <c r="C17" s="2">
        <v>78645</v>
      </c>
      <c r="D17" s="2">
        <v>511551</v>
      </c>
      <c r="E17">
        <v>77</v>
      </c>
      <c r="F17" s="5">
        <v>656</v>
      </c>
      <c r="G17" s="3">
        <f t="shared" si="0"/>
        <v>1021.3636363636364</v>
      </c>
      <c r="H17" s="3">
        <f t="shared" si="1"/>
        <v>779.8033536585366</v>
      </c>
      <c r="J17" s="2">
        <f t="shared" si="2"/>
        <v>590196</v>
      </c>
      <c r="K17">
        <f t="shared" si="3"/>
        <v>733</v>
      </c>
      <c r="L17" s="13">
        <f t="shared" si="4"/>
        <v>0.15373833694001185</v>
      </c>
      <c r="M17" s="13">
        <f t="shared" si="5"/>
        <v>0.1173780487804878</v>
      </c>
      <c r="N17" s="11">
        <f t="shared" si="6"/>
        <v>1.3097707666577632</v>
      </c>
      <c r="O17" s="2">
        <f t="shared" si="7"/>
        <v>-432906</v>
      </c>
      <c r="P17">
        <f t="shared" si="8"/>
        <v>-579</v>
      </c>
      <c r="Q17" s="3">
        <f t="shared" si="9"/>
        <v>241.56028270509978</v>
      </c>
    </row>
    <row r="18" spans="1:17" ht="12.75">
      <c r="A18" t="s">
        <v>109</v>
      </c>
      <c r="B18" s="4" t="s">
        <v>15</v>
      </c>
      <c r="C18" s="2">
        <v>1649840</v>
      </c>
      <c r="D18" s="2">
        <v>7428973</v>
      </c>
      <c r="E18" s="5">
        <v>2188</v>
      </c>
      <c r="F18" s="5">
        <v>12712</v>
      </c>
      <c r="G18" s="3">
        <f t="shared" si="0"/>
        <v>754.0402193784278</v>
      </c>
      <c r="H18" s="3">
        <f t="shared" si="1"/>
        <v>584.4063089993707</v>
      </c>
      <c r="J18" s="2">
        <f t="shared" si="2"/>
        <v>9078813</v>
      </c>
      <c r="K18">
        <f t="shared" si="3"/>
        <v>14900</v>
      </c>
      <c r="L18" s="13">
        <f t="shared" si="4"/>
        <v>0.22208184092202246</v>
      </c>
      <c r="M18" s="13">
        <f t="shared" si="5"/>
        <v>0.1721208307111391</v>
      </c>
      <c r="N18" s="11">
        <f t="shared" si="6"/>
        <v>1.2902670757773078</v>
      </c>
      <c r="O18" s="2">
        <f t="shared" si="7"/>
        <v>-5779133</v>
      </c>
      <c r="P18">
        <f t="shared" si="8"/>
        <v>-10524</v>
      </c>
      <c r="Q18" s="3">
        <f t="shared" si="9"/>
        <v>169.63391037905706</v>
      </c>
    </row>
    <row r="19" spans="1:17" ht="12.75">
      <c r="A19" t="s">
        <v>107</v>
      </c>
      <c r="B19" s="4" t="s">
        <v>37</v>
      </c>
      <c r="C19" s="2">
        <v>4189490</v>
      </c>
      <c r="D19" s="2">
        <v>5177612</v>
      </c>
      <c r="E19" s="5">
        <v>4251</v>
      </c>
      <c r="F19" s="5">
        <v>6640</v>
      </c>
      <c r="G19" s="3">
        <f t="shared" si="0"/>
        <v>985.5304634203717</v>
      </c>
      <c r="H19" s="3">
        <f t="shared" si="1"/>
        <v>779.760843373494</v>
      </c>
      <c r="J19" s="2">
        <f t="shared" si="2"/>
        <v>9367102</v>
      </c>
      <c r="K19">
        <f t="shared" si="3"/>
        <v>10891</v>
      </c>
      <c r="L19" s="13">
        <f t="shared" si="4"/>
        <v>0.8091548768042102</v>
      </c>
      <c r="M19" s="13">
        <f t="shared" si="5"/>
        <v>0.640210843373494</v>
      </c>
      <c r="N19" s="11">
        <f t="shared" si="6"/>
        <v>1.2638881162032356</v>
      </c>
      <c r="O19" s="2">
        <f t="shared" si="7"/>
        <v>-988122</v>
      </c>
      <c r="P19">
        <f t="shared" si="8"/>
        <v>-2389</v>
      </c>
      <c r="Q19" s="3">
        <f t="shared" si="9"/>
        <v>205.76962004687766</v>
      </c>
    </row>
    <row r="20" spans="1:17" ht="12.75">
      <c r="A20" t="s">
        <v>107</v>
      </c>
      <c r="B20" s="4" t="s">
        <v>70</v>
      </c>
      <c r="C20" s="2">
        <v>884567</v>
      </c>
      <c r="D20" s="2">
        <v>231414</v>
      </c>
      <c r="E20" s="5">
        <v>438</v>
      </c>
      <c r="F20" s="5">
        <v>144</v>
      </c>
      <c r="G20" s="3">
        <f t="shared" si="0"/>
        <v>2019.5593607305937</v>
      </c>
      <c r="H20" s="3">
        <f t="shared" si="1"/>
        <v>1607.0416666666667</v>
      </c>
      <c r="J20" s="2">
        <f t="shared" si="2"/>
        <v>1115981</v>
      </c>
      <c r="K20">
        <f t="shared" si="3"/>
        <v>582</v>
      </c>
      <c r="L20" s="13">
        <f t="shared" si="4"/>
        <v>3.8224437588045665</v>
      </c>
      <c r="M20" s="13">
        <f t="shared" si="5"/>
        <v>3.0416666666666665</v>
      </c>
      <c r="N20" s="11">
        <f t="shared" si="6"/>
        <v>1.2566938385110904</v>
      </c>
      <c r="O20" s="2">
        <f t="shared" si="7"/>
        <v>653153</v>
      </c>
      <c r="P20">
        <f t="shared" si="8"/>
        <v>294</v>
      </c>
      <c r="Q20" s="3">
        <f t="shared" si="9"/>
        <v>412.5176940639269</v>
      </c>
    </row>
    <row r="21" spans="1:17" ht="12.75">
      <c r="A21" t="s">
        <v>115</v>
      </c>
      <c r="B21" s="4" t="s">
        <v>59</v>
      </c>
      <c r="C21" s="2">
        <v>88977</v>
      </c>
      <c r="D21" s="2">
        <v>1506912</v>
      </c>
      <c r="E21" s="5">
        <v>109</v>
      </c>
      <c r="F21" s="5">
        <v>2279</v>
      </c>
      <c r="G21" s="3">
        <f t="shared" si="0"/>
        <v>816.302752293578</v>
      </c>
      <c r="H21" s="3">
        <f t="shared" si="1"/>
        <v>661.2163229486617</v>
      </c>
      <c r="J21" s="2">
        <f t="shared" si="2"/>
        <v>1595889</v>
      </c>
      <c r="K21">
        <f t="shared" si="3"/>
        <v>2388</v>
      </c>
      <c r="L21" s="13">
        <f t="shared" si="4"/>
        <v>0.05904591641714978</v>
      </c>
      <c r="M21" s="13">
        <f t="shared" si="5"/>
        <v>0.04782799473453269</v>
      </c>
      <c r="N21" s="11">
        <f t="shared" si="6"/>
        <v>1.2345471882081132</v>
      </c>
      <c r="O21" s="2">
        <f t="shared" si="7"/>
        <v>-1417935</v>
      </c>
      <c r="P21">
        <f t="shared" si="8"/>
        <v>-2170</v>
      </c>
      <c r="Q21" s="3">
        <f t="shared" si="9"/>
        <v>155.08642934491627</v>
      </c>
    </row>
    <row r="22" spans="1:17" ht="12.75">
      <c r="A22" t="s">
        <v>107</v>
      </c>
      <c r="B22" t="s">
        <v>6</v>
      </c>
      <c r="C22" s="2">
        <v>405636</v>
      </c>
      <c r="D22" s="2">
        <v>164611</v>
      </c>
      <c r="E22">
        <v>438</v>
      </c>
      <c r="F22">
        <v>219</v>
      </c>
      <c r="G22" s="3">
        <f t="shared" si="0"/>
        <v>926.1095890410959</v>
      </c>
      <c r="H22" s="3">
        <f t="shared" si="1"/>
        <v>751.648401826484</v>
      </c>
      <c r="J22" s="2">
        <f t="shared" si="2"/>
        <v>570247</v>
      </c>
      <c r="K22">
        <f t="shared" si="3"/>
        <v>657</v>
      </c>
      <c r="L22" s="13">
        <f t="shared" si="4"/>
        <v>2.4642095607219443</v>
      </c>
      <c r="M22" s="13">
        <f t="shared" si="5"/>
        <v>2</v>
      </c>
      <c r="N22" s="11">
        <f t="shared" si="6"/>
        <v>1.2321047803609722</v>
      </c>
      <c r="O22" s="2">
        <f t="shared" si="7"/>
        <v>241025</v>
      </c>
      <c r="P22">
        <f t="shared" si="8"/>
        <v>219</v>
      </c>
      <c r="Q22" s="3">
        <f t="shared" si="9"/>
        <v>174.46118721461187</v>
      </c>
    </row>
    <row r="23" spans="1:17" ht="12.75">
      <c r="A23" t="s">
        <v>108</v>
      </c>
      <c r="B23" s="4" t="s">
        <v>104</v>
      </c>
      <c r="C23" s="2">
        <v>74737</v>
      </c>
      <c r="D23" s="2">
        <v>98618</v>
      </c>
      <c r="E23">
        <v>117</v>
      </c>
      <c r="F23">
        <v>185</v>
      </c>
      <c r="G23" s="3">
        <f t="shared" si="0"/>
        <v>638.7777777777778</v>
      </c>
      <c r="H23" s="3">
        <f t="shared" si="1"/>
        <v>533.0702702702703</v>
      </c>
      <c r="J23" s="2">
        <f t="shared" si="2"/>
        <v>173355</v>
      </c>
      <c r="K23">
        <f t="shared" si="3"/>
        <v>302</v>
      </c>
      <c r="L23" s="13">
        <f t="shared" si="4"/>
        <v>0.7578433957289744</v>
      </c>
      <c r="M23" s="13">
        <f t="shared" si="5"/>
        <v>0.6324324324324324</v>
      </c>
      <c r="N23" s="11">
        <f t="shared" si="6"/>
        <v>1.1982993864090623</v>
      </c>
      <c r="O23" s="2">
        <f t="shared" si="7"/>
        <v>-23881</v>
      </c>
      <c r="P23">
        <f t="shared" si="8"/>
        <v>-68</v>
      </c>
      <c r="Q23" s="3">
        <f t="shared" si="9"/>
        <v>105.70750750750756</v>
      </c>
    </row>
    <row r="24" spans="1:17" ht="12.75">
      <c r="A24" t="s">
        <v>115</v>
      </c>
      <c r="B24" s="4" t="s">
        <v>83</v>
      </c>
      <c r="C24" s="2">
        <v>89984</v>
      </c>
      <c r="D24" s="2">
        <v>360856</v>
      </c>
      <c r="E24" s="5">
        <v>99</v>
      </c>
      <c r="F24" s="5">
        <v>469</v>
      </c>
      <c r="G24" s="3">
        <f t="shared" si="0"/>
        <v>908.929292929293</v>
      </c>
      <c r="H24" s="3">
        <f t="shared" si="1"/>
        <v>769.4157782515991</v>
      </c>
      <c r="J24" s="2">
        <f t="shared" si="2"/>
        <v>450840</v>
      </c>
      <c r="K24">
        <f t="shared" si="3"/>
        <v>568</v>
      </c>
      <c r="L24" s="13">
        <f t="shared" si="4"/>
        <v>0.2493626266433148</v>
      </c>
      <c r="M24" s="13">
        <f t="shared" si="5"/>
        <v>0.21108742004264391</v>
      </c>
      <c r="N24" s="11">
        <f t="shared" si="6"/>
        <v>1.181323958542572</v>
      </c>
      <c r="O24" s="2">
        <f t="shared" si="7"/>
        <v>-270872</v>
      </c>
      <c r="P24">
        <f t="shared" si="8"/>
        <v>-370</v>
      </c>
      <c r="Q24" s="3">
        <f t="shared" si="9"/>
        <v>139.51351467769382</v>
      </c>
    </row>
    <row r="25" spans="1:17" ht="12.75">
      <c r="A25" t="s">
        <v>118</v>
      </c>
      <c r="B25" s="4" t="s">
        <v>25</v>
      </c>
      <c r="C25" s="2">
        <v>355150</v>
      </c>
      <c r="D25" s="2">
        <v>716161</v>
      </c>
      <c r="E25" s="5">
        <v>210</v>
      </c>
      <c r="F25" s="5">
        <v>499</v>
      </c>
      <c r="G25" s="3">
        <f t="shared" si="0"/>
        <v>1691.1904761904761</v>
      </c>
      <c r="H25" s="3">
        <f t="shared" si="1"/>
        <v>1435.192384769539</v>
      </c>
      <c r="J25" s="2">
        <f t="shared" si="2"/>
        <v>1071311</v>
      </c>
      <c r="K25">
        <f t="shared" si="3"/>
        <v>709</v>
      </c>
      <c r="L25" s="13">
        <f t="shared" si="4"/>
        <v>0.4959080430238452</v>
      </c>
      <c r="M25" s="13">
        <f t="shared" si="5"/>
        <v>0.42084168336673344</v>
      </c>
      <c r="N25" s="11">
        <f t="shared" si="6"/>
        <v>1.1783719688995178</v>
      </c>
      <c r="O25" s="2">
        <f t="shared" si="7"/>
        <v>-361011</v>
      </c>
      <c r="P25">
        <f t="shared" si="8"/>
        <v>-289</v>
      </c>
      <c r="Q25" s="3">
        <f t="shared" si="9"/>
        <v>255.99809142093704</v>
      </c>
    </row>
    <row r="26" spans="1:17" ht="12.75">
      <c r="A26" t="s">
        <v>111</v>
      </c>
      <c r="B26" s="4" t="s">
        <v>55</v>
      </c>
      <c r="C26" s="2">
        <v>989914</v>
      </c>
      <c r="D26" s="2">
        <v>363047</v>
      </c>
      <c r="E26" s="5">
        <v>905</v>
      </c>
      <c r="F26" s="5">
        <v>391</v>
      </c>
      <c r="G26" s="3">
        <f t="shared" si="0"/>
        <v>1093.8276243093924</v>
      </c>
      <c r="H26" s="3">
        <f t="shared" si="1"/>
        <v>928.5089514066497</v>
      </c>
      <c r="J26" s="2">
        <f t="shared" si="2"/>
        <v>1352961</v>
      </c>
      <c r="K26">
        <f t="shared" si="3"/>
        <v>1296</v>
      </c>
      <c r="L26" s="13">
        <f t="shared" si="4"/>
        <v>2.7266827711012622</v>
      </c>
      <c r="M26" s="13">
        <f t="shared" si="5"/>
        <v>2.3145780051150897</v>
      </c>
      <c r="N26" s="11">
        <f t="shared" si="6"/>
        <v>1.1780474734813189</v>
      </c>
      <c r="O26" s="2">
        <f t="shared" si="7"/>
        <v>626867</v>
      </c>
      <c r="P26">
        <f t="shared" si="8"/>
        <v>514</v>
      </c>
      <c r="Q26" s="3">
        <f t="shared" si="9"/>
        <v>165.31867290274272</v>
      </c>
    </row>
    <row r="27" spans="1:17" ht="12.75">
      <c r="A27" t="s">
        <v>107</v>
      </c>
      <c r="B27" s="4" t="s">
        <v>63</v>
      </c>
      <c r="C27" s="2">
        <v>1810451</v>
      </c>
      <c r="D27" s="2">
        <v>2219776</v>
      </c>
      <c r="E27">
        <v>2075</v>
      </c>
      <c r="F27" s="5">
        <v>2980</v>
      </c>
      <c r="G27" s="3">
        <f t="shared" si="0"/>
        <v>872.5065060240964</v>
      </c>
      <c r="H27" s="3">
        <f t="shared" si="1"/>
        <v>744.8912751677852</v>
      </c>
      <c r="J27" s="2">
        <f t="shared" si="2"/>
        <v>4030227</v>
      </c>
      <c r="K27">
        <f t="shared" si="3"/>
        <v>5055</v>
      </c>
      <c r="L27" s="13">
        <f t="shared" si="4"/>
        <v>0.815600763320263</v>
      </c>
      <c r="M27" s="13">
        <f t="shared" si="5"/>
        <v>0.6963087248322147</v>
      </c>
      <c r="N27" s="11">
        <f t="shared" si="6"/>
        <v>1.1713206143105463</v>
      </c>
      <c r="O27" s="2">
        <f t="shared" si="7"/>
        <v>-409325</v>
      </c>
      <c r="P27">
        <f t="shared" si="8"/>
        <v>-905</v>
      </c>
      <c r="Q27" s="3">
        <f t="shared" si="9"/>
        <v>127.6152308563112</v>
      </c>
    </row>
    <row r="28" spans="1:17" ht="12.75">
      <c r="A28" t="s">
        <v>115</v>
      </c>
      <c r="B28" s="4" t="s">
        <v>79</v>
      </c>
      <c r="C28" s="2">
        <v>230275</v>
      </c>
      <c r="D28" s="2">
        <v>212923</v>
      </c>
      <c r="E28" s="5">
        <v>177</v>
      </c>
      <c r="F28" s="5">
        <v>191</v>
      </c>
      <c r="G28" s="3">
        <f t="shared" si="0"/>
        <v>1300.9887005649719</v>
      </c>
      <c r="H28" s="3">
        <f t="shared" si="1"/>
        <v>1114.780104712042</v>
      </c>
      <c r="J28" s="2">
        <f t="shared" si="2"/>
        <v>443198</v>
      </c>
      <c r="K28">
        <f t="shared" si="3"/>
        <v>368</v>
      </c>
      <c r="L28" s="13">
        <f t="shared" si="4"/>
        <v>1.0814942490947432</v>
      </c>
      <c r="M28" s="13">
        <f t="shared" si="5"/>
        <v>0.9267015706806283</v>
      </c>
      <c r="N28" s="11">
        <f t="shared" si="6"/>
        <v>1.167036167102237</v>
      </c>
      <c r="O28" s="2">
        <f t="shared" si="7"/>
        <v>17352</v>
      </c>
      <c r="P28">
        <f t="shared" si="8"/>
        <v>-14</v>
      </c>
      <c r="Q28" s="3">
        <f t="shared" si="9"/>
        <v>186.20859585292988</v>
      </c>
    </row>
    <row r="29" spans="1:17" ht="12.75">
      <c r="A29" t="s">
        <v>115</v>
      </c>
      <c r="B29" s="4" t="s">
        <v>75</v>
      </c>
      <c r="C29" s="2">
        <v>188583</v>
      </c>
      <c r="D29" s="2">
        <v>91618</v>
      </c>
      <c r="E29" s="5">
        <v>113</v>
      </c>
      <c r="F29" s="5">
        <v>64</v>
      </c>
      <c r="G29" s="3">
        <f t="shared" si="0"/>
        <v>1668.8761061946902</v>
      </c>
      <c r="H29" s="3">
        <f t="shared" si="1"/>
        <v>1431.53125</v>
      </c>
      <c r="J29" s="2">
        <f t="shared" si="2"/>
        <v>280201</v>
      </c>
      <c r="K29">
        <f t="shared" si="3"/>
        <v>177</v>
      </c>
      <c r="L29" s="13">
        <f t="shared" si="4"/>
        <v>2.0583618939509702</v>
      </c>
      <c r="M29" s="13">
        <f t="shared" si="5"/>
        <v>1.765625</v>
      </c>
      <c r="N29" s="11">
        <f t="shared" si="6"/>
        <v>1.1657978868394876</v>
      </c>
      <c r="O29" s="2">
        <f t="shared" si="7"/>
        <v>96965</v>
      </c>
      <c r="P29">
        <f t="shared" si="8"/>
        <v>49</v>
      </c>
      <c r="Q29" s="3">
        <f t="shared" si="9"/>
        <v>237.34485619469024</v>
      </c>
    </row>
    <row r="30" spans="1:17" ht="12.75">
      <c r="A30" t="s">
        <v>115</v>
      </c>
      <c r="B30" s="4" t="s">
        <v>74</v>
      </c>
      <c r="C30" s="2">
        <v>232493</v>
      </c>
      <c r="D30" s="2">
        <v>164363</v>
      </c>
      <c r="E30" s="5">
        <v>205</v>
      </c>
      <c r="F30" s="5">
        <v>167</v>
      </c>
      <c r="G30" s="3">
        <f t="shared" si="0"/>
        <v>1134.1121951219511</v>
      </c>
      <c r="H30" s="3">
        <f t="shared" si="1"/>
        <v>984.2095808383234</v>
      </c>
      <c r="J30" s="2">
        <f t="shared" si="2"/>
        <v>396856</v>
      </c>
      <c r="K30">
        <f t="shared" si="3"/>
        <v>372</v>
      </c>
      <c r="L30" s="13">
        <f t="shared" si="4"/>
        <v>1.414509348210972</v>
      </c>
      <c r="M30" s="13">
        <f t="shared" si="5"/>
        <v>1.2275449101796407</v>
      </c>
      <c r="N30" s="11">
        <f t="shared" si="6"/>
        <v>1.1523076153718648</v>
      </c>
      <c r="O30" s="2">
        <f t="shared" si="7"/>
        <v>68130</v>
      </c>
      <c r="P30">
        <f t="shared" si="8"/>
        <v>38</v>
      </c>
      <c r="Q30" s="3">
        <f t="shared" si="9"/>
        <v>149.9026142836277</v>
      </c>
    </row>
    <row r="31" spans="1:17" ht="12.75">
      <c r="A31" t="s">
        <v>113</v>
      </c>
      <c r="B31" s="4" t="s">
        <v>27</v>
      </c>
      <c r="C31" s="2">
        <v>28264</v>
      </c>
      <c r="D31" s="2">
        <v>35417</v>
      </c>
      <c r="E31" s="5">
        <v>60</v>
      </c>
      <c r="F31" s="5">
        <v>86</v>
      </c>
      <c r="G31" s="3">
        <f t="shared" si="0"/>
        <v>471.06666666666666</v>
      </c>
      <c r="H31" s="3">
        <f t="shared" si="1"/>
        <v>411.8255813953488</v>
      </c>
      <c r="J31" s="2">
        <f t="shared" si="2"/>
        <v>63681</v>
      </c>
      <c r="K31">
        <f t="shared" si="3"/>
        <v>146</v>
      </c>
      <c r="L31" s="13">
        <f t="shared" si="4"/>
        <v>0.7980348420250163</v>
      </c>
      <c r="M31" s="13">
        <f t="shared" si="5"/>
        <v>0.6976744186046512</v>
      </c>
      <c r="N31" s="11">
        <f t="shared" si="6"/>
        <v>1.1438499402358566</v>
      </c>
      <c r="O31" s="2">
        <f t="shared" si="7"/>
        <v>-7153</v>
      </c>
      <c r="P31">
        <f t="shared" si="8"/>
        <v>-26</v>
      </c>
      <c r="Q31" s="3">
        <f t="shared" si="9"/>
        <v>59.24108527131784</v>
      </c>
    </row>
    <row r="32" spans="1:17" ht="12.75">
      <c r="A32" t="s">
        <v>115</v>
      </c>
      <c r="B32" s="4" t="s">
        <v>82</v>
      </c>
      <c r="C32" s="2">
        <v>55805</v>
      </c>
      <c r="D32" s="2">
        <v>61018</v>
      </c>
      <c r="E32" s="5">
        <v>40</v>
      </c>
      <c r="F32" s="5">
        <v>50</v>
      </c>
      <c r="G32" s="3">
        <f t="shared" si="0"/>
        <v>1395.125</v>
      </c>
      <c r="H32" s="3">
        <f t="shared" si="1"/>
        <v>1220.36</v>
      </c>
      <c r="J32" s="2">
        <f t="shared" si="2"/>
        <v>116823</v>
      </c>
      <c r="K32">
        <f t="shared" si="3"/>
        <v>90</v>
      </c>
      <c r="L32" s="13">
        <f t="shared" si="4"/>
        <v>0.9145661935822217</v>
      </c>
      <c r="M32" s="13">
        <f t="shared" si="5"/>
        <v>0.8</v>
      </c>
      <c r="N32" s="11">
        <f t="shared" si="6"/>
        <v>1.143207741977777</v>
      </c>
      <c r="O32" s="2">
        <f t="shared" si="7"/>
        <v>-5213</v>
      </c>
      <c r="P32">
        <f t="shared" si="8"/>
        <v>-10</v>
      </c>
      <c r="Q32" s="3">
        <f t="shared" si="9"/>
        <v>174.7650000000001</v>
      </c>
    </row>
    <row r="33" spans="1:17" ht="12.75">
      <c r="A33" t="s">
        <v>116</v>
      </c>
      <c r="B33" s="4" t="s">
        <v>20</v>
      </c>
      <c r="C33" s="2">
        <v>38217</v>
      </c>
      <c r="D33" s="2">
        <v>93827</v>
      </c>
      <c r="E33" s="5">
        <v>56</v>
      </c>
      <c r="F33" s="5">
        <v>157</v>
      </c>
      <c r="G33" s="3">
        <f t="shared" si="0"/>
        <v>682.4464285714286</v>
      </c>
      <c r="H33" s="3">
        <f t="shared" si="1"/>
        <v>597.624203821656</v>
      </c>
      <c r="J33" s="2">
        <f t="shared" si="2"/>
        <v>132044</v>
      </c>
      <c r="K33">
        <f t="shared" si="3"/>
        <v>213</v>
      </c>
      <c r="L33" s="13">
        <f t="shared" si="4"/>
        <v>0.40731345987828665</v>
      </c>
      <c r="M33" s="13">
        <f t="shared" si="5"/>
        <v>0.35668789808917195</v>
      </c>
      <c r="N33" s="11">
        <f t="shared" si="6"/>
        <v>1.1419323785873394</v>
      </c>
      <c r="O33" s="2">
        <f t="shared" si="7"/>
        <v>-55610</v>
      </c>
      <c r="P33">
        <f t="shared" si="8"/>
        <v>-101</v>
      </c>
      <c r="Q33" s="3">
        <f t="shared" si="9"/>
        <v>84.82222474977254</v>
      </c>
    </row>
    <row r="34" spans="1:17" ht="12.75">
      <c r="A34" t="s">
        <v>113</v>
      </c>
      <c r="B34" s="4" t="s">
        <v>44</v>
      </c>
      <c r="C34" s="2">
        <v>17606</v>
      </c>
      <c r="D34" s="2">
        <v>47112</v>
      </c>
      <c r="E34" s="5">
        <v>36</v>
      </c>
      <c r="F34" s="5">
        <v>110</v>
      </c>
      <c r="G34" s="3">
        <f t="shared" si="0"/>
        <v>489.05555555555554</v>
      </c>
      <c r="H34" s="3">
        <f t="shared" si="1"/>
        <v>428.2909090909091</v>
      </c>
      <c r="J34" s="2">
        <f t="shared" si="2"/>
        <v>64718</v>
      </c>
      <c r="K34">
        <f t="shared" si="3"/>
        <v>146</v>
      </c>
      <c r="L34" s="13">
        <f t="shared" si="4"/>
        <v>0.37370521310918664</v>
      </c>
      <c r="M34" s="13">
        <f t="shared" si="5"/>
        <v>0.32727272727272727</v>
      </c>
      <c r="N34" s="11">
        <f t="shared" si="6"/>
        <v>1.141877040055848</v>
      </c>
      <c r="O34" s="2">
        <f t="shared" si="7"/>
        <v>-29506</v>
      </c>
      <c r="P34">
        <f t="shared" si="8"/>
        <v>-74</v>
      </c>
      <c r="Q34" s="3">
        <f t="shared" si="9"/>
        <v>60.76464646464643</v>
      </c>
    </row>
    <row r="35" spans="1:17" ht="12.75">
      <c r="A35" t="s">
        <v>107</v>
      </c>
      <c r="B35" s="4" t="s">
        <v>51</v>
      </c>
      <c r="C35" s="2">
        <v>617488</v>
      </c>
      <c r="D35" s="2">
        <v>586006</v>
      </c>
      <c r="E35">
        <v>478</v>
      </c>
      <c r="F35">
        <v>516</v>
      </c>
      <c r="G35" s="3">
        <f t="shared" si="0"/>
        <v>1291.81589958159</v>
      </c>
      <c r="H35" s="3">
        <f t="shared" si="1"/>
        <v>1135.6705426356589</v>
      </c>
      <c r="J35" s="2">
        <f t="shared" si="2"/>
        <v>1203494</v>
      </c>
      <c r="K35">
        <f t="shared" si="3"/>
        <v>994</v>
      </c>
      <c r="L35" s="13">
        <f t="shared" si="4"/>
        <v>1.053722999423214</v>
      </c>
      <c r="M35" s="13">
        <f t="shared" si="5"/>
        <v>0.9263565891472868</v>
      </c>
      <c r="N35" s="11">
        <f t="shared" si="6"/>
        <v>1.1374917734359382</v>
      </c>
      <c r="O35" s="2">
        <f t="shared" si="7"/>
        <v>31482</v>
      </c>
      <c r="P35">
        <f t="shared" si="8"/>
        <v>-38</v>
      </c>
      <c r="Q35" s="3">
        <f t="shared" si="9"/>
        <v>156.1453569459311</v>
      </c>
    </row>
    <row r="36" spans="1:17" ht="12.75">
      <c r="A36" t="s">
        <v>108</v>
      </c>
      <c r="B36" s="4" t="s">
        <v>14</v>
      </c>
      <c r="C36" s="2">
        <v>70988</v>
      </c>
      <c r="D36" s="2">
        <v>50225</v>
      </c>
      <c r="E36">
        <v>138</v>
      </c>
      <c r="F36">
        <v>111</v>
      </c>
      <c r="G36" s="3">
        <f t="shared" si="0"/>
        <v>514.4057971014493</v>
      </c>
      <c r="H36" s="3">
        <f t="shared" si="1"/>
        <v>452.47747747747746</v>
      </c>
      <c r="J36" s="2">
        <f t="shared" si="2"/>
        <v>121213</v>
      </c>
      <c r="K36">
        <f t="shared" si="3"/>
        <v>249</v>
      </c>
      <c r="L36" s="13">
        <f t="shared" si="4"/>
        <v>1.4133997013439523</v>
      </c>
      <c r="M36" s="13">
        <f t="shared" si="5"/>
        <v>1.2432432432432432</v>
      </c>
      <c r="N36" s="11">
        <f t="shared" si="6"/>
        <v>1.1368649771679615</v>
      </c>
      <c r="O36" s="2">
        <f t="shared" si="7"/>
        <v>20763</v>
      </c>
      <c r="P36">
        <f t="shared" si="8"/>
        <v>27</v>
      </c>
      <c r="Q36" s="3">
        <f t="shared" si="9"/>
        <v>61.92831962397179</v>
      </c>
    </row>
    <row r="37" spans="1:17" ht="12.75">
      <c r="A37" t="s">
        <v>111</v>
      </c>
      <c r="B37" s="4" t="s">
        <v>36</v>
      </c>
      <c r="C37" s="2">
        <v>91736</v>
      </c>
      <c r="D37" s="2">
        <v>102760</v>
      </c>
      <c r="E37" s="5">
        <v>175</v>
      </c>
      <c r="F37" s="5">
        <v>222</v>
      </c>
      <c r="G37" s="3">
        <f t="shared" si="0"/>
        <v>524.2057142857143</v>
      </c>
      <c r="H37" s="3">
        <f t="shared" si="1"/>
        <v>462.8828828828829</v>
      </c>
      <c r="J37" s="2">
        <f t="shared" si="2"/>
        <v>194496</v>
      </c>
      <c r="K37">
        <f t="shared" si="3"/>
        <v>397</v>
      </c>
      <c r="L37" s="13">
        <f aca="true" t="shared" si="10" ref="L37:L68">C37/D37</f>
        <v>0.8927209030751265</v>
      </c>
      <c r="M37" s="13">
        <f aca="true" t="shared" si="11" ref="M37:M68">E37/F37</f>
        <v>0.7882882882882883</v>
      </c>
      <c r="N37" s="11">
        <f aca="true" t="shared" si="12" ref="N37:N68">G37/H37</f>
        <v>1.132480231329589</v>
      </c>
      <c r="O37" s="2">
        <f aca="true" t="shared" si="13" ref="O37:O68">C37-D37</f>
        <v>-11024</v>
      </c>
      <c r="P37">
        <f aca="true" t="shared" si="14" ref="P37:P68">E37-F37</f>
        <v>-47</v>
      </c>
      <c r="Q37" s="3">
        <f aca="true" t="shared" si="15" ref="Q37:Q68">G37-H37</f>
        <v>61.32283140283141</v>
      </c>
    </row>
    <row r="38" spans="1:17" ht="12.75">
      <c r="A38" t="s">
        <v>107</v>
      </c>
      <c r="B38" s="4" t="s">
        <v>10</v>
      </c>
      <c r="C38" s="2">
        <v>18299510</v>
      </c>
      <c r="D38" s="2">
        <v>12744206</v>
      </c>
      <c r="E38" s="5">
        <v>8720</v>
      </c>
      <c r="F38" s="5">
        <v>6832</v>
      </c>
      <c r="G38" s="3">
        <f t="shared" si="0"/>
        <v>2098.5676605504586</v>
      </c>
      <c r="H38" s="3">
        <f t="shared" si="1"/>
        <v>1865.3697306791569</v>
      </c>
      <c r="J38" s="2">
        <f t="shared" si="2"/>
        <v>31043716</v>
      </c>
      <c r="K38">
        <f t="shared" si="3"/>
        <v>15552</v>
      </c>
      <c r="L38" s="13">
        <f t="shared" si="10"/>
        <v>1.4359082080123313</v>
      </c>
      <c r="M38" s="13">
        <f t="shared" si="11"/>
        <v>1.2763466042154568</v>
      </c>
      <c r="N38" s="11">
        <f t="shared" si="12"/>
        <v>1.1250143207729641</v>
      </c>
      <c r="O38" s="2">
        <f t="shared" si="13"/>
        <v>5555304</v>
      </c>
      <c r="P38">
        <f t="shared" si="14"/>
        <v>1888</v>
      </c>
      <c r="Q38" s="3">
        <f t="shared" si="15"/>
        <v>233.19792987130177</v>
      </c>
    </row>
    <row r="39" spans="1:17" ht="12.75">
      <c r="A39" t="s">
        <v>107</v>
      </c>
      <c r="B39" s="4" t="s">
        <v>62</v>
      </c>
      <c r="C39" s="2">
        <v>4030909</v>
      </c>
      <c r="D39" s="2">
        <v>3278730</v>
      </c>
      <c r="E39">
        <v>2608</v>
      </c>
      <c r="F39" s="5">
        <v>2375</v>
      </c>
      <c r="G39" s="3">
        <f t="shared" si="0"/>
        <v>1545.5939417177915</v>
      </c>
      <c r="H39" s="3">
        <f t="shared" si="1"/>
        <v>1380.5178947368422</v>
      </c>
      <c r="J39" s="2">
        <f t="shared" si="2"/>
        <v>7309639</v>
      </c>
      <c r="K39">
        <f t="shared" si="3"/>
        <v>4983</v>
      </c>
      <c r="L39" s="13">
        <f t="shared" si="10"/>
        <v>1.2294116929420842</v>
      </c>
      <c r="M39" s="13">
        <f t="shared" si="11"/>
        <v>1.0981052631578947</v>
      </c>
      <c r="N39" s="11">
        <f t="shared" si="12"/>
        <v>1.1195754489023966</v>
      </c>
      <c r="O39" s="2">
        <f t="shared" si="13"/>
        <v>752179</v>
      </c>
      <c r="P39">
        <f t="shared" si="14"/>
        <v>233</v>
      </c>
      <c r="Q39" s="3">
        <f t="shared" si="15"/>
        <v>165.0760469809493</v>
      </c>
    </row>
    <row r="40" spans="1:17" ht="12.75">
      <c r="A40" t="s">
        <v>112</v>
      </c>
      <c r="B40" s="4" t="s">
        <v>39</v>
      </c>
      <c r="C40" s="2">
        <v>151828</v>
      </c>
      <c r="D40" s="2">
        <v>167778</v>
      </c>
      <c r="E40" s="5">
        <v>266</v>
      </c>
      <c r="F40" s="5">
        <v>322</v>
      </c>
      <c r="G40" s="3">
        <f t="shared" si="0"/>
        <v>570.781954887218</v>
      </c>
      <c r="H40" s="3">
        <f t="shared" si="1"/>
        <v>521.0496894409938</v>
      </c>
      <c r="J40" s="2">
        <f t="shared" si="2"/>
        <v>319606</v>
      </c>
      <c r="K40">
        <f t="shared" si="3"/>
        <v>588</v>
      </c>
      <c r="L40" s="13">
        <f t="shared" si="10"/>
        <v>0.9049339007498003</v>
      </c>
      <c r="M40" s="13">
        <f t="shared" si="11"/>
        <v>0.8260869565217391</v>
      </c>
      <c r="N40" s="11">
        <f t="shared" si="12"/>
        <v>1.095446300907653</v>
      </c>
      <c r="O40" s="2">
        <f t="shared" si="13"/>
        <v>-15950</v>
      </c>
      <c r="P40">
        <f t="shared" si="14"/>
        <v>-56</v>
      </c>
      <c r="Q40" s="3">
        <f t="shared" si="15"/>
        <v>49.73226544622423</v>
      </c>
    </row>
    <row r="41" spans="1:17" ht="12.75">
      <c r="A41" t="s">
        <v>112</v>
      </c>
      <c r="B41" s="4" t="s">
        <v>13</v>
      </c>
      <c r="C41" s="2">
        <v>4364770</v>
      </c>
      <c r="D41" s="2">
        <v>5692738</v>
      </c>
      <c r="E41" s="5">
        <v>5526</v>
      </c>
      <c r="F41" s="5">
        <v>7872</v>
      </c>
      <c r="G41" s="3">
        <f t="shared" si="0"/>
        <v>789.860658704307</v>
      </c>
      <c r="H41" s="3">
        <f t="shared" si="1"/>
        <v>723.162855691057</v>
      </c>
      <c r="J41" s="2">
        <f t="shared" si="2"/>
        <v>10057508</v>
      </c>
      <c r="K41">
        <f t="shared" si="3"/>
        <v>13398</v>
      </c>
      <c r="L41" s="13">
        <f t="shared" si="10"/>
        <v>0.7667259585809149</v>
      </c>
      <c r="M41" s="13">
        <f t="shared" si="11"/>
        <v>0.7019817073170732</v>
      </c>
      <c r="N41" s="11">
        <f t="shared" si="12"/>
        <v>1.0922306814963738</v>
      </c>
      <c r="O41" s="2">
        <f t="shared" si="13"/>
        <v>-1327968</v>
      </c>
      <c r="P41">
        <f t="shared" si="14"/>
        <v>-2346</v>
      </c>
      <c r="Q41" s="3">
        <f t="shared" si="15"/>
        <v>66.69780301325</v>
      </c>
    </row>
    <row r="42" spans="1:17" ht="12.75">
      <c r="A42" t="s">
        <v>112</v>
      </c>
      <c r="B42" s="4" t="s">
        <v>38</v>
      </c>
      <c r="C42" s="2">
        <v>239884</v>
      </c>
      <c r="D42" s="2">
        <v>1745107</v>
      </c>
      <c r="E42" s="5">
        <v>285</v>
      </c>
      <c r="F42" s="5">
        <v>2264</v>
      </c>
      <c r="G42" s="3">
        <f t="shared" si="0"/>
        <v>841.698245614035</v>
      </c>
      <c r="H42" s="3">
        <f t="shared" si="1"/>
        <v>770.8069787985866</v>
      </c>
      <c r="J42" s="2">
        <f t="shared" si="2"/>
        <v>1984991</v>
      </c>
      <c r="K42">
        <f t="shared" si="3"/>
        <v>2549</v>
      </c>
      <c r="L42" s="13">
        <f t="shared" si="10"/>
        <v>0.13746091213891182</v>
      </c>
      <c r="M42" s="13">
        <f t="shared" si="11"/>
        <v>0.12588339222614842</v>
      </c>
      <c r="N42" s="11">
        <f t="shared" si="12"/>
        <v>1.091970193271917</v>
      </c>
      <c r="O42" s="2">
        <f t="shared" si="13"/>
        <v>-1505223</v>
      </c>
      <c r="P42">
        <f t="shared" si="14"/>
        <v>-1979</v>
      </c>
      <c r="Q42" s="3">
        <f t="shared" si="15"/>
        <v>70.89126681544849</v>
      </c>
    </row>
    <row r="43" spans="1:17" ht="12.75">
      <c r="A43" t="s">
        <v>118</v>
      </c>
      <c r="B43" s="4" t="s">
        <v>58</v>
      </c>
      <c r="C43" s="2">
        <v>1537606</v>
      </c>
      <c r="D43" s="2">
        <v>2247130</v>
      </c>
      <c r="E43" s="2">
        <v>1657</v>
      </c>
      <c r="F43" s="2">
        <v>2628</v>
      </c>
      <c r="G43" s="3">
        <v>927.9456849728425</v>
      </c>
      <c r="H43" s="3">
        <v>855.072298325723</v>
      </c>
      <c r="J43" s="2">
        <v>3784736</v>
      </c>
      <c r="K43">
        <v>4285</v>
      </c>
      <c r="L43" s="13">
        <f t="shared" si="10"/>
        <v>0.684253247475669</v>
      </c>
      <c r="M43" s="13">
        <f t="shared" si="11"/>
        <v>0.630517503805175</v>
      </c>
      <c r="N43" s="11">
        <f t="shared" si="12"/>
        <v>1.0852248246023284</v>
      </c>
      <c r="O43" s="2">
        <f t="shared" si="13"/>
        <v>-709524</v>
      </c>
      <c r="P43">
        <f t="shared" si="14"/>
        <v>-971</v>
      </c>
      <c r="Q43" s="3">
        <f t="shared" si="15"/>
        <v>72.87338664711956</v>
      </c>
    </row>
    <row r="44" spans="1:17" ht="12.75">
      <c r="A44" t="s">
        <v>112</v>
      </c>
      <c r="B44" s="4" t="s">
        <v>73</v>
      </c>
      <c r="C44" s="2">
        <v>389674</v>
      </c>
      <c r="D44" s="2">
        <v>930421</v>
      </c>
      <c r="E44" s="5">
        <v>538</v>
      </c>
      <c r="F44" s="5">
        <v>1392</v>
      </c>
      <c r="G44" s="3">
        <f aca="true" t="shared" si="16" ref="G44:G75">C44/E44</f>
        <v>724.3011152416357</v>
      </c>
      <c r="H44" s="3">
        <f aca="true" t="shared" si="17" ref="H44:H75">D44/F44</f>
        <v>668.4058908045977</v>
      </c>
      <c r="J44" s="2">
        <f aca="true" t="shared" si="18" ref="J44:J75">SUM(C44:D44)</f>
        <v>1320095</v>
      </c>
      <c r="K44">
        <f aca="true" t="shared" si="19" ref="K44:K75">SUM(E44:F44)</f>
        <v>1930</v>
      </c>
      <c r="L44" s="13">
        <f t="shared" si="10"/>
        <v>0.41881470861040326</v>
      </c>
      <c r="M44" s="13">
        <f t="shared" si="11"/>
        <v>0.3864942528735632</v>
      </c>
      <c r="N44" s="11">
        <f t="shared" si="12"/>
        <v>1.0836246735793333</v>
      </c>
      <c r="O44" s="2">
        <f t="shared" si="13"/>
        <v>-540747</v>
      </c>
      <c r="P44">
        <f t="shared" si="14"/>
        <v>-854</v>
      </c>
      <c r="Q44" s="3">
        <f t="shared" si="15"/>
        <v>55.895224437037996</v>
      </c>
    </row>
    <row r="45" spans="1:17" ht="12.75">
      <c r="A45" t="s">
        <v>108</v>
      </c>
      <c r="B45" s="4" t="s">
        <v>11</v>
      </c>
      <c r="C45" s="2">
        <v>80282</v>
      </c>
      <c r="D45" s="2">
        <v>49029</v>
      </c>
      <c r="E45">
        <v>150</v>
      </c>
      <c r="F45">
        <v>99</v>
      </c>
      <c r="G45" s="3">
        <f t="shared" si="16"/>
        <v>535.2133333333334</v>
      </c>
      <c r="H45" s="3">
        <f t="shared" si="17"/>
        <v>495.24242424242425</v>
      </c>
      <c r="J45" s="2">
        <f t="shared" si="18"/>
        <v>129311</v>
      </c>
      <c r="K45">
        <f t="shared" si="19"/>
        <v>249</v>
      </c>
      <c r="L45" s="13">
        <f t="shared" si="10"/>
        <v>1.637439066674825</v>
      </c>
      <c r="M45" s="13">
        <f t="shared" si="11"/>
        <v>1.5151515151515151</v>
      </c>
      <c r="N45" s="11">
        <f t="shared" si="12"/>
        <v>1.0807097840053845</v>
      </c>
      <c r="O45" s="2">
        <f t="shared" si="13"/>
        <v>31253</v>
      </c>
      <c r="P45">
        <f t="shared" si="14"/>
        <v>51</v>
      </c>
      <c r="Q45" s="3">
        <f t="shared" si="15"/>
        <v>39.97090909090912</v>
      </c>
    </row>
    <row r="46" spans="1:17" ht="12.75">
      <c r="A46" t="s">
        <v>109</v>
      </c>
      <c r="B46" s="4" t="s">
        <v>103</v>
      </c>
      <c r="C46" s="2">
        <v>55304</v>
      </c>
      <c r="D46" s="2">
        <v>895583</v>
      </c>
      <c r="E46" s="5">
        <v>96</v>
      </c>
      <c r="F46" s="5">
        <v>1670</v>
      </c>
      <c r="G46" s="3">
        <f t="shared" si="16"/>
        <v>576.0833333333334</v>
      </c>
      <c r="H46" s="3">
        <f t="shared" si="17"/>
        <v>536.277245508982</v>
      </c>
      <c r="J46" s="2">
        <f t="shared" si="18"/>
        <v>950887</v>
      </c>
      <c r="K46">
        <f t="shared" si="19"/>
        <v>1766</v>
      </c>
      <c r="L46" s="13">
        <f t="shared" si="10"/>
        <v>0.06175195375526333</v>
      </c>
      <c r="M46" s="13">
        <f t="shared" si="11"/>
        <v>0.05748502994011976</v>
      </c>
      <c r="N46" s="11">
        <f t="shared" si="12"/>
        <v>1.0742266955342685</v>
      </c>
      <c r="O46" s="2">
        <f t="shared" si="13"/>
        <v>-840279</v>
      </c>
      <c r="P46">
        <f t="shared" si="14"/>
        <v>-1574</v>
      </c>
      <c r="Q46" s="3">
        <f t="shared" si="15"/>
        <v>39.80608782435138</v>
      </c>
    </row>
    <row r="47" spans="1:17" ht="12.75">
      <c r="A47" t="s">
        <v>107</v>
      </c>
      <c r="B47" s="4" t="s">
        <v>52</v>
      </c>
      <c r="C47" s="2">
        <v>7964504</v>
      </c>
      <c r="D47" s="2">
        <v>18056127</v>
      </c>
      <c r="E47">
        <v>6607</v>
      </c>
      <c r="F47" s="5">
        <v>16075</v>
      </c>
      <c r="G47" s="3">
        <f t="shared" si="16"/>
        <v>1205.4645073406994</v>
      </c>
      <c r="H47" s="3">
        <f t="shared" si="17"/>
        <v>1123.2427371695178</v>
      </c>
      <c r="J47" s="2">
        <f t="shared" si="18"/>
        <v>26020631</v>
      </c>
      <c r="K47">
        <f t="shared" si="19"/>
        <v>22682</v>
      </c>
      <c r="L47" s="13">
        <f t="shared" si="10"/>
        <v>0.4410970303875244</v>
      </c>
      <c r="M47" s="13">
        <f t="shared" si="11"/>
        <v>0.41101088646967343</v>
      </c>
      <c r="N47" s="11">
        <f t="shared" si="12"/>
        <v>1.073200357723544</v>
      </c>
      <c r="O47" s="2">
        <f t="shared" si="13"/>
        <v>-10091623</v>
      </c>
      <c r="P47">
        <f t="shared" si="14"/>
        <v>-9468</v>
      </c>
      <c r="Q47" s="3">
        <f t="shared" si="15"/>
        <v>82.22177017118156</v>
      </c>
    </row>
    <row r="48" spans="1:17" ht="12.75">
      <c r="A48" t="s">
        <v>117</v>
      </c>
      <c r="B48" s="4" t="s">
        <v>32</v>
      </c>
      <c r="C48" s="2">
        <v>106462</v>
      </c>
      <c r="D48" s="2">
        <v>216985</v>
      </c>
      <c r="E48" s="5">
        <v>123</v>
      </c>
      <c r="F48" s="5">
        <v>269</v>
      </c>
      <c r="G48" s="3">
        <f t="shared" si="16"/>
        <v>865.5447154471544</v>
      </c>
      <c r="H48" s="3">
        <f t="shared" si="17"/>
        <v>806.635687732342</v>
      </c>
      <c r="J48" s="2">
        <f t="shared" si="18"/>
        <v>323447</v>
      </c>
      <c r="K48">
        <f t="shared" si="19"/>
        <v>392</v>
      </c>
      <c r="L48" s="13">
        <f t="shared" si="10"/>
        <v>0.49064221029103394</v>
      </c>
      <c r="M48" s="13">
        <f t="shared" si="11"/>
        <v>0.45724907063197023</v>
      </c>
      <c r="N48" s="11">
        <f t="shared" si="12"/>
        <v>1.073030524945432</v>
      </c>
      <c r="O48" s="2">
        <f t="shared" si="13"/>
        <v>-110523</v>
      </c>
      <c r="P48">
        <f t="shared" si="14"/>
        <v>-146</v>
      </c>
      <c r="Q48" s="3">
        <f t="shared" si="15"/>
        <v>58.909027714812396</v>
      </c>
    </row>
    <row r="49" spans="1:17" ht="12.75">
      <c r="A49" t="s">
        <v>110</v>
      </c>
      <c r="B49" s="4" t="s">
        <v>21</v>
      </c>
      <c r="C49" s="2">
        <v>24051</v>
      </c>
      <c r="D49" s="2">
        <v>71517</v>
      </c>
      <c r="E49" s="5">
        <v>13</v>
      </c>
      <c r="F49" s="5">
        <v>41</v>
      </c>
      <c r="G49" s="3">
        <f t="shared" si="16"/>
        <v>1850.076923076923</v>
      </c>
      <c r="H49" s="3">
        <f t="shared" si="17"/>
        <v>1744.3170731707316</v>
      </c>
      <c r="J49" s="2">
        <f t="shared" si="18"/>
        <v>95568</v>
      </c>
      <c r="K49">
        <f t="shared" si="19"/>
        <v>54</v>
      </c>
      <c r="L49" s="13">
        <f t="shared" si="10"/>
        <v>0.33629766349259615</v>
      </c>
      <c r="M49" s="13">
        <f t="shared" si="11"/>
        <v>0.3170731707317073</v>
      </c>
      <c r="N49" s="11">
        <f t="shared" si="12"/>
        <v>1.0606310925535725</v>
      </c>
      <c r="O49" s="2">
        <f t="shared" si="13"/>
        <v>-47466</v>
      </c>
      <c r="P49">
        <f t="shared" si="14"/>
        <v>-28</v>
      </c>
      <c r="Q49" s="3">
        <f t="shared" si="15"/>
        <v>105.75984990619145</v>
      </c>
    </row>
    <row r="50" spans="1:17" ht="12.75">
      <c r="A50" t="s">
        <v>107</v>
      </c>
      <c r="B50" s="4" t="s">
        <v>88</v>
      </c>
      <c r="C50" s="2">
        <v>4139165</v>
      </c>
      <c r="D50" s="2">
        <v>2934160</v>
      </c>
      <c r="E50" s="5">
        <v>3161</v>
      </c>
      <c r="F50" s="5">
        <v>2364</v>
      </c>
      <c r="G50" s="3">
        <f t="shared" si="16"/>
        <v>1309.4479595064852</v>
      </c>
      <c r="H50" s="3">
        <f t="shared" si="17"/>
        <v>1241.1844331641287</v>
      </c>
      <c r="J50" s="2">
        <f t="shared" si="18"/>
        <v>7073325</v>
      </c>
      <c r="K50">
        <f t="shared" si="19"/>
        <v>5525</v>
      </c>
      <c r="L50" s="13">
        <f t="shared" si="10"/>
        <v>1.4106814215993675</v>
      </c>
      <c r="M50" s="13">
        <f t="shared" si="11"/>
        <v>1.3371404399323181</v>
      </c>
      <c r="N50" s="11">
        <f t="shared" si="12"/>
        <v>1.0549986968240759</v>
      </c>
      <c r="O50" s="2">
        <f t="shared" si="13"/>
        <v>1205005</v>
      </c>
      <c r="P50">
        <f t="shared" si="14"/>
        <v>797</v>
      </c>
      <c r="Q50" s="3">
        <f t="shared" si="15"/>
        <v>68.2635263423565</v>
      </c>
    </row>
    <row r="51" spans="1:17" ht="12.75">
      <c r="A51" t="s">
        <v>116</v>
      </c>
      <c r="B51" s="4" t="s">
        <v>17</v>
      </c>
      <c r="C51" s="2">
        <v>193450</v>
      </c>
      <c r="D51" s="2">
        <v>325790</v>
      </c>
      <c r="E51" s="5">
        <v>319</v>
      </c>
      <c r="F51" s="5">
        <v>562</v>
      </c>
      <c r="G51" s="3">
        <f t="shared" si="16"/>
        <v>606.4263322884012</v>
      </c>
      <c r="H51" s="3">
        <f t="shared" si="17"/>
        <v>579.6975088967971</v>
      </c>
      <c r="J51" s="2">
        <f t="shared" si="18"/>
        <v>519240</v>
      </c>
      <c r="K51">
        <f t="shared" si="19"/>
        <v>881</v>
      </c>
      <c r="L51" s="13">
        <f t="shared" si="10"/>
        <v>0.5937874090671905</v>
      </c>
      <c r="M51" s="13">
        <f t="shared" si="11"/>
        <v>0.5676156583629893</v>
      </c>
      <c r="N51" s="11">
        <f t="shared" si="12"/>
        <v>1.0461082253785614</v>
      </c>
      <c r="O51" s="2">
        <f t="shared" si="13"/>
        <v>-132340</v>
      </c>
      <c r="P51">
        <f t="shared" si="14"/>
        <v>-243</v>
      </c>
      <c r="Q51" s="3">
        <f t="shared" si="15"/>
        <v>26.728823391604124</v>
      </c>
    </row>
    <row r="52" spans="1:17" ht="12.75">
      <c r="A52" t="s">
        <v>115</v>
      </c>
      <c r="B52" s="4" t="s">
        <v>99</v>
      </c>
      <c r="C52" s="2">
        <v>204065</v>
      </c>
      <c r="D52" s="2">
        <v>159011</v>
      </c>
      <c r="E52" s="5">
        <v>230</v>
      </c>
      <c r="F52" s="5">
        <v>187</v>
      </c>
      <c r="G52" s="3">
        <f t="shared" si="16"/>
        <v>887.2391304347826</v>
      </c>
      <c r="H52" s="3">
        <f t="shared" si="17"/>
        <v>850.3262032085562</v>
      </c>
      <c r="J52" s="2">
        <f t="shared" si="18"/>
        <v>363076</v>
      </c>
      <c r="K52">
        <f t="shared" si="19"/>
        <v>417</v>
      </c>
      <c r="L52" s="13">
        <f t="shared" si="10"/>
        <v>1.283338888504569</v>
      </c>
      <c r="M52" s="13">
        <f t="shared" si="11"/>
        <v>1.2299465240641712</v>
      </c>
      <c r="N52" s="11">
        <f t="shared" si="12"/>
        <v>1.0434103136971928</v>
      </c>
      <c r="O52" s="2">
        <f t="shared" si="13"/>
        <v>45054</v>
      </c>
      <c r="P52">
        <f t="shared" si="14"/>
        <v>43</v>
      </c>
      <c r="Q52" s="3">
        <f t="shared" si="15"/>
        <v>36.91292722622643</v>
      </c>
    </row>
    <row r="53" spans="1:17" ht="12.75">
      <c r="A53" t="s">
        <v>115</v>
      </c>
      <c r="B53" s="4" t="s">
        <v>80</v>
      </c>
      <c r="C53" s="2">
        <v>11514008</v>
      </c>
      <c r="D53" s="2">
        <v>18948193</v>
      </c>
      <c r="E53" s="5">
        <v>11207</v>
      </c>
      <c r="F53" s="5">
        <v>19052</v>
      </c>
      <c r="G53" s="3">
        <f t="shared" si="16"/>
        <v>1027.3943071294727</v>
      </c>
      <c r="H53" s="3">
        <f t="shared" si="17"/>
        <v>994.5513856812933</v>
      </c>
      <c r="J53" s="2">
        <f t="shared" si="18"/>
        <v>30462201</v>
      </c>
      <c r="K53">
        <f t="shared" si="19"/>
        <v>30259</v>
      </c>
      <c r="L53" s="13">
        <f t="shared" si="10"/>
        <v>0.6076573106469836</v>
      </c>
      <c r="M53" s="13">
        <f t="shared" si="11"/>
        <v>0.5882322065924838</v>
      </c>
      <c r="N53" s="11">
        <f t="shared" si="12"/>
        <v>1.0330228502227476</v>
      </c>
      <c r="O53" s="2">
        <f t="shared" si="13"/>
        <v>-7434185</v>
      </c>
      <c r="P53">
        <f t="shared" si="14"/>
        <v>-7845</v>
      </c>
      <c r="Q53" s="3">
        <f t="shared" si="15"/>
        <v>32.84292144817948</v>
      </c>
    </row>
    <row r="54" spans="1:17" ht="12.75">
      <c r="A54" t="s">
        <v>115</v>
      </c>
      <c r="B54" s="4" t="s">
        <v>81</v>
      </c>
      <c r="C54" s="2">
        <v>183939</v>
      </c>
      <c r="D54" s="2">
        <v>254346</v>
      </c>
      <c r="E54" s="5">
        <v>208</v>
      </c>
      <c r="F54">
        <v>297</v>
      </c>
      <c r="G54" s="3">
        <f t="shared" si="16"/>
        <v>884.3221153846154</v>
      </c>
      <c r="H54" s="3">
        <f t="shared" si="17"/>
        <v>856.3838383838383</v>
      </c>
      <c r="J54" s="2">
        <f t="shared" si="18"/>
        <v>438285</v>
      </c>
      <c r="K54">
        <f t="shared" si="19"/>
        <v>505</v>
      </c>
      <c r="L54" s="13">
        <f t="shared" si="10"/>
        <v>0.7231841664504258</v>
      </c>
      <c r="M54" s="13">
        <f t="shared" si="11"/>
        <v>0.7003367003367004</v>
      </c>
      <c r="N54" s="11">
        <f t="shared" si="12"/>
        <v>1.03262354536431</v>
      </c>
      <c r="O54" s="2">
        <f t="shared" si="13"/>
        <v>-70407</v>
      </c>
      <c r="P54">
        <f t="shared" si="14"/>
        <v>-89</v>
      </c>
      <c r="Q54" s="3">
        <f t="shared" si="15"/>
        <v>27.93827700077702</v>
      </c>
    </row>
    <row r="55" spans="1:17" ht="12.75">
      <c r="A55" t="s">
        <v>118</v>
      </c>
      <c r="B55" s="4" t="s">
        <v>31</v>
      </c>
      <c r="C55" s="2">
        <v>53927551</v>
      </c>
      <c r="D55" s="2">
        <v>35153412</v>
      </c>
      <c r="E55" s="5">
        <v>28615</v>
      </c>
      <c r="F55" s="5">
        <v>19051</v>
      </c>
      <c r="G55" s="3">
        <f t="shared" si="16"/>
        <v>1884.590284815656</v>
      </c>
      <c r="H55" s="3">
        <f t="shared" si="17"/>
        <v>1845.2266022780957</v>
      </c>
      <c r="J55" s="2">
        <f t="shared" si="18"/>
        <v>89080963</v>
      </c>
      <c r="K55">
        <f t="shared" si="19"/>
        <v>47666</v>
      </c>
      <c r="L55" s="13">
        <f t="shared" si="10"/>
        <v>1.5340630661968175</v>
      </c>
      <c r="M55" s="13">
        <f t="shared" si="11"/>
        <v>1.5020208912917956</v>
      </c>
      <c r="N55" s="11">
        <f t="shared" si="12"/>
        <v>1.021332709212496</v>
      </c>
      <c r="O55" s="2">
        <f t="shared" si="13"/>
        <v>18774139</v>
      </c>
      <c r="P55">
        <f t="shared" si="14"/>
        <v>9564</v>
      </c>
      <c r="Q55" s="3">
        <f t="shared" si="15"/>
        <v>39.36368253756041</v>
      </c>
    </row>
    <row r="56" spans="1:17" ht="12.75">
      <c r="A56" t="s">
        <v>109</v>
      </c>
      <c r="B56" s="4" t="s">
        <v>26</v>
      </c>
      <c r="C56" s="2">
        <v>947808</v>
      </c>
      <c r="D56" s="2">
        <v>13150754</v>
      </c>
      <c r="E56" s="5">
        <v>1139</v>
      </c>
      <c r="F56" s="5">
        <v>16000</v>
      </c>
      <c r="G56" s="3">
        <f t="shared" si="16"/>
        <v>832.1404741000878</v>
      </c>
      <c r="H56" s="3">
        <f t="shared" si="17"/>
        <v>821.922125</v>
      </c>
      <c r="J56" s="2">
        <f t="shared" si="18"/>
        <v>14098562</v>
      </c>
      <c r="K56">
        <f t="shared" si="19"/>
        <v>17139</v>
      </c>
      <c r="L56" s="13">
        <f t="shared" si="10"/>
        <v>0.0720725214691112</v>
      </c>
      <c r="M56" s="13">
        <f t="shared" si="11"/>
        <v>0.0711875</v>
      </c>
      <c r="N56" s="11">
        <f t="shared" si="12"/>
        <v>1.0124322594431774</v>
      </c>
      <c r="O56" s="2">
        <f t="shared" si="13"/>
        <v>-12202946</v>
      </c>
      <c r="P56">
        <f t="shared" si="14"/>
        <v>-14861</v>
      </c>
      <c r="Q56" s="3">
        <f t="shared" si="15"/>
        <v>10.218349100087721</v>
      </c>
    </row>
    <row r="57" spans="1:17" ht="12.75">
      <c r="A57" t="s">
        <v>115</v>
      </c>
      <c r="B57" s="4" t="s">
        <v>22</v>
      </c>
      <c r="C57" s="2">
        <v>583028</v>
      </c>
      <c r="D57" s="2">
        <v>437859</v>
      </c>
      <c r="E57" s="5">
        <v>574</v>
      </c>
      <c r="F57" s="5">
        <v>436</v>
      </c>
      <c r="G57" s="3">
        <f t="shared" si="16"/>
        <v>1015.7282229965157</v>
      </c>
      <c r="H57" s="3">
        <f t="shared" si="17"/>
        <v>1004.2637614678899</v>
      </c>
      <c r="J57" s="2">
        <f t="shared" si="18"/>
        <v>1020887</v>
      </c>
      <c r="K57">
        <f t="shared" si="19"/>
        <v>1010</v>
      </c>
      <c r="L57" s="13">
        <f t="shared" si="10"/>
        <v>1.331542802591702</v>
      </c>
      <c r="M57" s="13">
        <f t="shared" si="11"/>
        <v>1.31651376146789</v>
      </c>
      <c r="N57" s="11">
        <f t="shared" si="12"/>
        <v>1.0114157873344634</v>
      </c>
      <c r="O57" s="2">
        <f t="shared" si="13"/>
        <v>145169</v>
      </c>
      <c r="P57">
        <f t="shared" si="14"/>
        <v>138</v>
      </c>
      <c r="Q57" s="3">
        <f t="shared" si="15"/>
        <v>11.464461528625748</v>
      </c>
    </row>
    <row r="58" spans="1:17" ht="12.75">
      <c r="A58" t="s">
        <v>109</v>
      </c>
      <c r="B58" s="4" t="s">
        <v>61</v>
      </c>
      <c r="C58" s="2">
        <v>634860</v>
      </c>
      <c r="D58" s="2">
        <v>1545902</v>
      </c>
      <c r="E58" s="5">
        <v>449</v>
      </c>
      <c r="F58" s="5">
        <v>1105</v>
      </c>
      <c r="G58" s="3">
        <f t="shared" si="16"/>
        <v>1413.9420935412027</v>
      </c>
      <c r="H58" s="3">
        <f t="shared" si="17"/>
        <v>1399.006334841629</v>
      </c>
      <c r="J58" s="2">
        <f t="shared" si="18"/>
        <v>2180762</v>
      </c>
      <c r="K58">
        <f t="shared" si="19"/>
        <v>1554</v>
      </c>
      <c r="L58" s="13">
        <f t="shared" si="10"/>
        <v>0.4106728628334784</v>
      </c>
      <c r="M58" s="13">
        <f t="shared" si="11"/>
        <v>0.4063348416289593</v>
      </c>
      <c r="N58" s="11">
        <f t="shared" si="12"/>
        <v>1.0106759764610103</v>
      </c>
      <c r="O58" s="2">
        <f t="shared" si="13"/>
        <v>-911042</v>
      </c>
      <c r="P58">
        <f t="shared" si="14"/>
        <v>-656</v>
      </c>
      <c r="Q58" s="3">
        <f t="shared" si="15"/>
        <v>14.935758699573626</v>
      </c>
    </row>
    <row r="59" spans="1:17" ht="12.75">
      <c r="A59" t="s">
        <v>116</v>
      </c>
      <c r="B59" s="4" t="s">
        <v>105</v>
      </c>
      <c r="C59" s="2">
        <v>15495</v>
      </c>
      <c r="D59" s="2">
        <v>61417</v>
      </c>
      <c r="E59" s="5">
        <v>30</v>
      </c>
      <c r="F59" s="5">
        <v>120</v>
      </c>
      <c r="G59" s="3">
        <f t="shared" si="16"/>
        <v>516.5</v>
      </c>
      <c r="H59" s="3">
        <f t="shared" si="17"/>
        <v>511.80833333333334</v>
      </c>
      <c r="J59" s="2">
        <f t="shared" si="18"/>
        <v>76912</v>
      </c>
      <c r="K59">
        <f t="shared" si="19"/>
        <v>150</v>
      </c>
      <c r="L59" s="13">
        <f t="shared" si="10"/>
        <v>0.25229171076412066</v>
      </c>
      <c r="M59" s="13">
        <f t="shared" si="11"/>
        <v>0.25</v>
      </c>
      <c r="N59" s="11">
        <f t="shared" si="12"/>
        <v>1.0091668430564826</v>
      </c>
      <c r="O59" s="2">
        <f t="shared" si="13"/>
        <v>-45922</v>
      </c>
      <c r="P59">
        <f t="shared" si="14"/>
        <v>-90</v>
      </c>
      <c r="Q59" s="3">
        <f t="shared" si="15"/>
        <v>4.691666666666663</v>
      </c>
    </row>
    <row r="60" spans="1:17" ht="12.75">
      <c r="A60" t="s">
        <v>114</v>
      </c>
      <c r="B60" s="4" t="s">
        <v>64</v>
      </c>
      <c r="C60" s="2">
        <v>586734</v>
      </c>
      <c r="D60" s="2">
        <v>7222729</v>
      </c>
      <c r="E60" s="5">
        <v>542</v>
      </c>
      <c r="F60" s="5">
        <v>6701</v>
      </c>
      <c r="G60" s="3">
        <f t="shared" si="16"/>
        <v>1082.5350553505534</v>
      </c>
      <c r="H60" s="3">
        <f t="shared" si="17"/>
        <v>1077.8583793463663</v>
      </c>
      <c r="J60" s="2">
        <f t="shared" si="18"/>
        <v>7809463</v>
      </c>
      <c r="K60">
        <f t="shared" si="19"/>
        <v>7243</v>
      </c>
      <c r="L60" s="13">
        <f t="shared" si="10"/>
        <v>0.08123439215288293</v>
      </c>
      <c r="M60" s="13">
        <f t="shared" si="11"/>
        <v>0.08088345023130876</v>
      </c>
      <c r="N60" s="11">
        <f t="shared" si="12"/>
        <v>1.0043388594399787</v>
      </c>
      <c r="O60" s="2">
        <f t="shared" si="13"/>
        <v>-6635995</v>
      </c>
      <c r="P60">
        <f t="shared" si="14"/>
        <v>-6159</v>
      </c>
      <c r="Q60" s="3">
        <f t="shared" si="15"/>
        <v>4.676676004187129</v>
      </c>
    </row>
    <row r="61" spans="1:17" ht="12.75">
      <c r="A61" t="s">
        <v>107</v>
      </c>
      <c r="B61" s="4" t="s">
        <v>60</v>
      </c>
      <c r="C61" s="2">
        <v>22641531</v>
      </c>
      <c r="D61" s="2">
        <v>17562953</v>
      </c>
      <c r="E61" s="5">
        <v>11774</v>
      </c>
      <c r="F61" s="5">
        <v>9140</v>
      </c>
      <c r="G61" s="3">
        <f t="shared" si="16"/>
        <v>1923.0109563444878</v>
      </c>
      <c r="H61" s="3">
        <f t="shared" si="17"/>
        <v>1921.5484682713347</v>
      </c>
      <c r="J61" s="2">
        <f t="shared" si="18"/>
        <v>40204484</v>
      </c>
      <c r="K61">
        <f t="shared" si="19"/>
        <v>20914</v>
      </c>
      <c r="L61" s="13">
        <f t="shared" si="10"/>
        <v>1.2891642424824572</v>
      </c>
      <c r="M61" s="13">
        <f t="shared" si="11"/>
        <v>1.2881838074398249</v>
      </c>
      <c r="N61" s="11">
        <f t="shared" si="12"/>
        <v>1.0007610987166349</v>
      </c>
      <c r="O61" s="2">
        <f t="shared" si="13"/>
        <v>5078578</v>
      </c>
      <c r="P61">
        <f t="shared" si="14"/>
        <v>2634</v>
      </c>
      <c r="Q61" s="3">
        <f t="shared" si="15"/>
        <v>1.4624880731530538</v>
      </c>
    </row>
    <row r="62" spans="1:17" ht="12.75">
      <c r="A62" t="s">
        <v>107</v>
      </c>
      <c r="B62" s="4" t="s">
        <v>50</v>
      </c>
      <c r="C62" s="2">
        <v>8981242</v>
      </c>
      <c r="D62" s="2">
        <v>7153852</v>
      </c>
      <c r="E62" s="5">
        <v>6736</v>
      </c>
      <c r="F62" s="5">
        <v>5353</v>
      </c>
      <c r="G62" s="3">
        <f t="shared" si="16"/>
        <v>1333.3197743467933</v>
      </c>
      <c r="H62" s="3">
        <f t="shared" si="17"/>
        <v>1336.4192041845695</v>
      </c>
      <c r="J62" s="2">
        <f t="shared" si="18"/>
        <v>16135094</v>
      </c>
      <c r="K62">
        <f t="shared" si="19"/>
        <v>12089</v>
      </c>
      <c r="L62" s="13">
        <f t="shared" si="10"/>
        <v>1.2554414041554116</v>
      </c>
      <c r="M62" s="13">
        <f t="shared" si="11"/>
        <v>1.2583597982439754</v>
      </c>
      <c r="N62" s="11">
        <f t="shared" si="12"/>
        <v>0.9976807951965436</v>
      </c>
      <c r="O62" s="2">
        <f t="shared" si="13"/>
        <v>1827390</v>
      </c>
      <c r="P62">
        <f t="shared" si="14"/>
        <v>1383</v>
      </c>
      <c r="Q62" s="3">
        <f t="shared" si="15"/>
        <v>-3.0994298377761424</v>
      </c>
    </row>
    <row r="63" spans="1:17" ht="12.75">
      <c r="A63" t="s">
        <v>114</v>
      </c>
      <c r="B63" s="4" t="s">
        <v>33</v>
      </c>
      <c r="C63" s="2">
        <v>40461</v>
      </c>
      <c r="D63" s="2">
        <v>453100</v>
      </c>
      <c r="E63" s="5">
        <v>47</v>
      </c>
      <c r="F63" s="5">
        <v>521</v>
      </c>
      <c r="G63" s="3">
        <f t="shared" si="16"/>
        <v>860.8723404255319</v>
      </c>
      <c r="H63" s="3">
        <f t="shared" si="17"/>
        <v>869.6737044145873</v>
      </c>
      <c r="J63" s="2">
        <f t="shared" si="18"/>
        <v>493561</v>
      </c>
      <c r="K63">
        <f t="shared" si="19"/>
        <v>568</v>
      </c>
      <c r="L63" s="13">
        <f t="shared" si="10"/>
        <v>0.08929816817479586</v>
      </c>
      <c r="M63" s="13">
        <f t="shared" si="11"/>
        <v>0.09021113243761997</v>
      </c>
      <c r="N63" s="11">
        <f t="shared" si="12"/>
        <v>0.989879694022737</v>
      </c>
      <c r="O63" s="2">
        <f t="shared" si="13"/>
        <v>-412639</v>
      </c>
      <c r="P63">
        <f t="shared" si="14"/>
        <v>-474</v>
      </c>
      <c r="Q63" s="3">
        <f t="shared" si="15"/>
        <v>-8.801363989055403</v>
      </c>
    </row>
    <row r="64" spans="1:17" ht="12.75">
      <c r="A64" t="s">
        <v>112</v>
      </c>
      <c r="B64" s="4" t="s">
        <v>93</v>
      </c>
      <c r="C64" s="2">
        <v>75078</v>
      </c>
      <c r="D64" s="2">
        <v>467374</v>
      </c>
      <c r="E64" s="5">
        <v>93</v>
      </c>
      <c r="F64" s="5">
        <v>570</v>
      </c>
      <c r="G64" s="3">
        <f t="shared" si="16"/>
        <v>807.2903225806451</v>
      </c>
      <c r="H64" s="3">
        <f t="shared" si="17"/>
        <v>819.9543859649123</v>
      </c>
      <c r="J64" s="2">
        <f t="shared" si="18"/>
        <v>542452</v>
      </c>
      <c r="K64">
        <f t="shared" si="19"/>
        <v>663</v>
      </c>
      <c r="L64" s="13">
        <f t="shared" si="10"/>
        <v>0.1606379473398178</v>
      </c>
      <c r="M64" s="13">
        <f t="shared" si="11"/>
        <v>0.1631578947368421</v>
      </c>
      <c r="N64" s="11">
        <f t="shared" si="12"/>
        <v>0.9845551611150123</v>
      </c>
      <c r="O64" s="2">
        <f t="shared" si="13"/>
        <v>-392296</v>
      </c>
      <c r="P64">
        <f t="shared" si="14"/>
        <v>-477</v>
      </c>
      <c r="Q64" s="3">
        <f t="shared" si="15"/>
        <v>-12.664063384267138</v>
      </c>
    </row>
    <row r="65" spans="1:17" ht="12.75">
      <c r="A65" t="s">
        <v>112</v>
      </c>
      <c r="B65" s="4" t="s">
        <v>40</v>
      </c>
      <c r="C65" s="2">
        <v>100642</v>
      </c>
      <c r="D65" s="2">
        <v>74833</v>
      </c>
      <c r="E65" s="5">
        <v>205</v>
      </c>
      <c r="F65" s="5">
        <v>149</v>
      </c>
      <c r="G65" s="3">
        <f t="shared" si="16"/>
        <v>490.93658536585366</v>
      </c>
      <c r="H65" s="3">
        <f t="shared" si="17"/>
        <v>502.23489932885906</v>
      </c>
      <c r="J65" s="2">
        <f t="shared" si="18"/>
        <v>175475</v>
      </c>
      <c r="K65">
        <f t="shared" si="19"/>
        <v>354</v>
      </c>
      <c r="L65" s="13">
        <f t="shared" si="10"/>
        <v>1.3448879505031204</v>
      </c>
      <c r="M65" s="13">
        <f t="shared" si="11"/>
        <v>1.3758389261744965</v>
      </c>
      <c r="N65" s="11">
        <f t="shared" si="12"/>
        <v>0.9775039249998289</v>
      </c>
      <c r="O65" s="2">
        <f t="shared" si="13"/>
        <v>25809</v>
      </c>
      <c r="P65">
        <f t="shared" si="14"/>
        <v>56</v>
      </c>
      <c r="Q65" s="3">
        <f t="shared" si="15"/>
        <v>-11.298313963005398</v>
      </c>
    </row>
    <row r="66" spans="1:17" ht="12.75">
      <c r="A66" t="s">
        <v>110</v>
      </c>
      <c r="B66" s="4" t="s">
        <v>94</v>
      </c>
      <c r="C66" s="2">
        <v>39590</v>
      </c>
      <c r="D66" s="2">
        <v>151945</v>
      </c>
      <c r="E66" s="5">
        <v>56</v>
      </c>
      <c r="F66" s="5">
        <v>210</v>
      </c>
      <c r="G66" s="3">
        <f t="shared" si="16"/>
        <v>706.9642857142857</v>
      </c>
      <c r="H66" s="3">
        <f t="shared" si="17"/>
        <v>723.547619047619</v>
      </c>
      <c r="J66" s="2">
        <f t="shared" si="18"/>
        <v>191535</v>
      </c>
      <c r="K66">
        <f t="shared" si="19"/>
        <v>266</v>
      </c>
      <c r="L66" s="13">
        <f t="shared" si="10"/>
        <v>0.2605548060153345</v>
      </c>
      <c r="M66" s="13">
        <f t="shared" si="11"/>
        <v>0.26666666666666666</v>
      </c>
      <c r="N66" s="11">
        <f t="shared" si="12"/>
        <v>0.9770805225575043</v>
      </c>
      <c r="O66" s="2">
        <f t="shared" si="13"/>
        <v>-112355</v>
      </c>
      <c r="P66">
        <f t="shared" si="14"/>
        <v>-154</v>
      </c>
      <c r="Q66" s="3">
        <f t="shared" si="15"/>
        <v>-16.58333333333337</v>
      </c>
    </row>
    <row r="67" spans="1:17" ht="12.75">
      <c r="A67" t="s">
        <v>111</v>
      </c>
      <c r="B67" s="4" t="s">
        <v>45</v>
      </c>
      <c r="C67" s="2">
        <v>455121</v>
      </c>
      <c r="D67" s="2">
        <v>402933</v>
      </c>
      <c r="E67" s="5">
        <v>748</v>
      </c>
      <c r="F67" s="5">
        <v>645</v>
      </c>
      <c r="G67" s="3">
        <f t="shared" si="16"/>
        <v>608.4505347593583</v>
      </c>
      <c r="H67" s="3">
        <f t="shared" si="17"/>
        <v>624.7023255813954</v>
      </c>
      <c r="J67" s="2">
        <f t="shared" si="18"/>
        <v>858054</v>
      </c>
      <c r="K67">
        <f t="shared" si="19"/>
        <v>1393</v>
      </c>
      <c r="L67" s="13">
        <f t="shared" si="10"/>
        <v>1.1295202924555696</v>
      </c>
      <c r="M67" s="13">
        <f t="shared" si="11"/>
        <v>1.15968992248062</v>
      </c>
      <c r="N67" s="11">
        <f t="shared" si="12"/>
        <v>0.9739847441628909</v>
      </c>
      <c r="O67" s="2">
        <f t="shared" si="13"/>
        <v>52188</v>
      </c>
      <c r="P67">
        <f t="shared" si="14"/>
        <v>103</v>
      </c>
      <c r="Q67" s="3">
        <f t="shared" si="15"/>
        <v>-16.251790822037037</v>
      </c>
    </row>
    <row r="68" spans="1:17" ht="12.75">
      <c r="A68" t="s">
        <v>115</v>
      </c>
      <c r="B68" s="4" t="s">
        <v>78</v>
      </c>
      <c r="C68" s="2">
        <v>503360</v>
      </c>
      <c r="D68" s="2">
        <v>767465</v>
      </c>
      <c r="E68" s="5">
        <v>726</v>
      </c>
      <c r="F68" s="5">
        <v>1071</v>
      </c>
      <c r="G68" s="3">
        <f t="shared" si="16"/>
        <v>693.3333333333334</v>
      </c>
      <c r="H68" s="3">
        <f t="shared" si="17"/>
        <v>716.5873015873016</v>
      </c>
      <c r="J68" s="2">
        <f t="shared" si="18"/>
        <v>1270825</v>
      </c>
      <c r="K68">
        <f t="shared" si="19"/>
        <v>1797</v>
      </c>
      <c r="L68" s="13">
        <f t="shared" si="10"/>
        <v>0.6558735577518193</v>
      </c>
      <c r="M68" s="13">
        <f t="shared" si="11"/>
        <v>0.6778711484593838</v>
      </c>
      <c r="N68" s="11">
        <f t="shared" si="12"/>
        <v>0.9675490087495847</v>
      </c>
      <c r="O68" s="2">
        <f t="shared" si="13"/>
        <v>-264105</v>
      </c>
      <c r="P68">
        <f t="shared" si="14"/>
        <v>-345</v>
      </c>
      <c r="Q68" s="3">
        <f t="shared" si="15"/>
        <v>-23.253968253968196</v>
      </c>
    </row>
    <row r="69" spans="1:17" ht="12.75">
      <c r="A69" t="s">
        <v>115</v>
      </c>
      <c r="B69" s="4" t="s">
        <v>85</v>
      </c>
      <c r="C69" s="2">
        <v>266586</v>
      </c>
      <c r="D69" s="2">
        <v>90531</v>
      </c>
      <c r="E69" s="5">
        <v>275</v>
      </c>
      <c r="F69" s="5">
        <v>88</v>
      </c>
      <c r="G69" s="3">
        <f t="shared" si="16"/>
        <v>969.4036363636363</v>
      </c>
      <c r="H69" s="3">
        <f t="shared" si="17"/>
        <v>1028.7613636363637</v>
      </c>
      <c r="J69" s="2">
        <f t="shared" si="18"/>
        <v>357117</v>
      </c>
      <c r="K69">
        <f t="shared" si="19"/>
        <v>363</v>
      </c>
      <c r="L69" s="13">
        <f aca="true" t="shared" si="20" ref="L69:L94">C69/D69</f>
        <v>2.944692978095901</v>
      </c>
      <c r="M69" s="13">
        <f aca="true" t="shared" si="21" ref="M69:M94">E69/F69</f>
        <v>3.125</v>
      </c>
      <c r="N69" s="11">
        <f aca="true" t="shared" si="22" ref="N69:N94">G69/H69</f>
        <v>0.9423017529906882</v>
      </c>
      <c r="O69" s="2">
        <f aca="true" t="shared" si="23" ref="O69:O94">C69-D69</f>
        <v>176055</v>
      </c>
      <c r="P69">
        <f aca="true" t="shared" si="24" ref="P69:P94">E69-F69</f>
        <v>187</v>
      </c>
      <c r="Q69" s="3">
        <f aca="true" t="shared" si="25" ref="Q69:Q94">G69-H69</f>
        <v>-59.3577272727274</v>
      </c>
    </row>
    <row r="70" spans="1:17" ht="12.75">
      <c r="A70" t="s">
        <v>115</v>
      </c>
      <c r="B70" s="4" t="s">
        <v>84</v>
      </c>
      <c r="C70" s="2">
        <v>1445745</v>
      </c>
      <c r="D70" s="2">
        <v>1178148</v>
      </c>
      <c r="E70" s="5">
        <v>1859</v>
      </c>
      <c r="F70" s="5">
        <v>1421</v>
      </c>
      <c r="G70" s="3">
        <f t="shared" si="16"/>
        <v>777.7003765465304</v>
      </c>
      <c r="H70" s="3">
        <f t="shared" si="17"/>
        <v>829.0978184377199</v>
      </c>
      <c r="J70" s="2">
        <f t="shared" si="18"/>
        <v>2623893</v>
      </c>
      <c r="K70">
        <f t="shared" si="19"/>
        <v>3280</v>
      </c>
      <c r="L70" s="13">
        <f t="shared" si="20"/>
        <v>1.2271336029089723</v>
      </c>
      <c r="M70" s="13">
        <f t="shared" si="21"/>
        <v>1.3082336382828994</v>
      </c>
      <c r="N70" s="11">
        <f t="shared" si="22"/>
        <v>0.9380079880224045</v>
      </c>
      <c r="O70" s="2">
        <f t="shared" si="23"/>
        <v>267597</v>
      </c>
      <c r="P70">
        <f t="shared" si="24"/>
        <v>438</v>
      </c>
      <c r="Q70" s="3">
        <f t="shared" si="25"/>
        <v>-51.39744189118949</v>
      </c>
    </row>
    <row r="71" spans="1:17" ht="12.75">
      <c r="A71" t="s">
        <v>110</v>
      </c>
      <c r="B71" s="4" t="s">
        <v>42</v>
      </c>
      <c r="C71" s="2">
        <v>563709</v>
      </c>
      <c r="D71" s="2">
        <v>4668610</v>
      </c>
      <c r="E71" s="5">
        <v>531</v>
      </c>
      <c r="F71" s="5">
        <v>4081</v>
      </c>
      <c r="G71" s="3">
        <f t="shared" si="16"/>
        <v>1061.5988700564972</v>
      </c>
      <c r="H71" s="3">
        <f t="shared" si="17"/>
        <v>1143.9867679490321</v>
      </c>
      <c r="J71" s="2">
        <f t="shared" si="18"/>
        <v>5232319</v>
      </c>
      <c r="K71">
        <f t="shared" si="19"/>
        <v>4612</v>
      </c>
      <c r="L71" s="13">
        <f t="shared" si="20"/>
        <v>0.12074450425287184</v>
      </c>
      <c r="M71" s="13">
        <f t="shared" si="21"/>
        <v>0.1301151678510169</v>
      </c>
      <c r="N71" s="11">
        <f t="shared" si="22"/>
        <v>0.9279817737400564</v>
      </c>
      <c r="O71" s="2">
        <f t="shared" si="23"/>
        <v>-4104901</v>
      </c>
      <c r="P71">
        <f t="shared" si="24"/>
        <v>-3550</v>
      </c>
      <c r="Q71" s="3">
        <f t="shared" si="25"/>
        <v>-82.38789789253497</v>
      </c>
    </row>
    <row r="72" spans="1:17" ht="12.75">
      <c r="A72" t="s">
        <v>115</v>
      </c>
      <c r="B72" s="4" t="s">
        <v>71</v>
      </c>
      <c r="C72" s="2">
        <v>286349</v>
      </c>
      <c r="D72" s="2">
        <v>100491</v>
      </c>
      <c r="E72" s="5">
        <v>269</v>
      </c>
      <c r="F72" s="5">
        <v>87</v>
      </c>
      <c r="G72" s="3">
        <f t="shared" si="16"/>
        <v>1064.4944237918216</v>
      </c>
      <c r="H72" s="3">
        <f t="shared" si="17"/>
        <v>1155.0689655172414</v>
      </c>
      <c r="J72" s="2">
        <f t="shared" si="18"/>
        <v>386840</v>
      </c>
      <c r="K72">
        <f t="shared" si="19"/>
        <v>356</v>
      </c>
      <c r="L72" s="13">
        <f t="shared" si="20"/>
        <v>2.84949896010588</v>
      </c>
      <c r="M72" s="13">
        <f t="shared" si="21"/>
        <v>3.0919540229885056</v>
      </c>
      <c r="N72" s="11">
        <f t="shared" si="22"/>
        <v>0.9215851655361026</v>
      </c>
      <c r="O72" s="2">
        <f t="shared" si="23"/>
        <v>185858</v>
      </c>
      <c r="P72">
        <f t="shared" si="24"/>
        <v>182</v>
      </c>
      <c r="Q72" s="3">
        <f t="shared" si="25"/>
        <v>-90.57454172541975</v>
      </c>
    </row>
    <row r="73" spans="1:17" ht="12.75">
      <c r="A73" t="s">
        <v>113</v>
      </c>
      <c r="B73" s="4" t="s">
        <v>43</v>
      </c>
      <c r="C73" s="2">
        <v>16609</v>
      </c>
      <c r="D73" s="2">
        <v>53022</v>
      </c>
      <c r="E73" s="5">
        <v>38</v>
      </c>
      <c r="F73" s="5">
        <v>111</v>
      </c>
      <c r="G73" s="3">
        <f t="shared" si="16"/>
        <v>437.07894736842104</v>
      </c>
      <c r="H73" s="3">
        <f t="shared" si="17"/>
        <v>477.6756756756757</v>
      </c>
      <c r="J73" s="2">
        <f t="shared" si="18"/>
        <v>69631</v>
      </c>
      <c r="K73">
        <f t="shared" si="19"/>
        <v>149</v>
      </c>
      <c r="L73" s="13">
        <f t="shared" si="20"/>
        <v>0.313247331296443</v>
      </c>
      <c r="M73" s="13">
        <f t="shared" si="21"/>
        <v>0.34234234234234234</v>
      </c>
      <c r="N73" s="11">
        <f t="shared" si="22"/>
        <v>0.9150119414185571</v>
      </c>
      <c r="O73" s="2">
        <f t="shared" si="23"/>
        <v>-36413</v>
      </c>
      <c r="P73">
        <f t="shared" si="24"/>
        <v>-73</v>
      </c>
      <c r="Q73" s="3">
        <f t="shared" si="25"/>
        <v>-40.59672830725464</v>
      </c>
    </row>
    <row r="74" spans="1:17" ht="12.75">
      <c r="A74" t="s">
        <v>115</v>
      </c>
      <c r="B74" s="4" t="s">
        <v>76</v>
      </c>
      <c r="C74" s="2">
        <v>62232</v>
      </c>
      <c r="D74" s="2">
        <v>647205</v>
      </c>
      <c r="E74" s="5">
        <v>74</v>
      </c>
      <c r="F74" s="5">
        <v>704</v>
      </c>
      <c r="G74" s="3">
        <f t="shared" si="16"/>
        <v>840.972972972973</v>
      </c>
      <c r="H74" s="3">
        <f t="shared" si="17"/>
        <v>919.3252840909091</v>
      </c>
      <c r="J74" s="2">
        <f t="shared" si="18"/>
        <v>709437</v>
      </c>
      <c r="K74">
        <f t="shared" si="19"/>
        <v>778</v>
      </c>
      <c r="L74" s="13">
        <f t="shared" si="20"/>
        <v>0.09615500498296521</v>
      </c>
      <c r="M74" s="13">
        <f t="shared" si="21"/>
        <v>0.10511363636363637</v>
      </c>
      <c r="N74" s="11">
        <f t="shared" si="22"/>
        <v>0.9147719392973988</v>
      </c>
      <c r="O74" s="2">
        <f t="shared" si="23"/>
        <v>-584973</v>
      </c>
      <c r="P74">
        <f t="shared" si="24"/>
        <v>-630</v>
      </c>
      <c r="Q74" s="3">
        <f t="shared" si="25"/>
        <v>-78.3523111179361</v>
      </c>
    </row>
    <row r="75" spans="1:17" ht="12.75">
      <c r="A75" t="s">
        <v>107</v>
      </c>
      <c r="B75" s="4" t="s">
        <v>49</v>
      </c>
      <c r="C75" s="2">
        <v>3600009</v>
      </c>
      <c r="D75" s="2">
        <v>11985475</v>
      </c>
      <c r="E75" s="5">
        <v>1958</v>
      </c>
      <c r="F75" s="5">
        <v>5919</v>
      </c>
      <c r="G75" s="3">
        <f t="shared" si="16"/>
        <v>1838.6154239019409</v>
      </c>
      <c r="H75" s="3">
        <f t="shared" si="17"/>
        <v>2024.9155262713296</v>
      </c>
      <c r="J75" s="2">
        <f t="shared" si="18"/>
        <v>15585484</v>
      </c>
      <c r="K75">
        <f t="shared" si="19"/>
        <v>7877</v>
      </c>
      <c r="L75" s="13">
        <f t="shared" si="20"/>
        <v>0.300364315974127</v>
      </c>
      <c r="M75" s="13">
        <f t="shared" si="21"/>
        <v>0.3307991214732218</v>
      </c>
      <c r="N75" s="11">
        <f t="shared" si="22"/>
        <v>0.9079961114662196</v>
      </c>
      <c r="O75" s="2">
        <f t="shared" si="23"/>
        <v>-8385466</v>
      </c>
      <c r="P75">
        <f t="shared" si="24"/>
        <v>-3961</v>
      </c>
      <c r="Q75" s="3">
        <f t="shared" si="25"/>
        <v>-186.3001023693887</v>
      </c>
    </row>
    <row r="76" spans="1:17" ht="12.75">
      <c r="A76" t="s">
        <v>112</v>
      </c>
      <c r="B76" s="4" t="s">
        <v>92</v>
      </c>
      <c r="C76" s="2">
        <v>14990</v>
      </c>
      <c r="D76" s="2">
        <v>103406</v>
      </c>
      <c r="E76" s="5">
        <v>20</v>
      </c>
      <c r="F76" s="5">
        <v>125</v>
      </c>
      <c r="G76" s="3">
        <f aca="true" t="shared" si="26" ref="G76:G94">C76/E76</f>
        <v>749.5</v>
      </c>
      <c r="H76" s="3">
        <f aca="true" t="shared" si="27" ref="H76:H94">D76/F76</f>
        <v>827.248</v>
      </c>
      <c r="J76" s="2">
        <f aca="true" t="shared" si="28" ref="J76:J94">SUM(C76:D76)</f>
        <v>118396</v>
      </c>
      <c r="K76">
        <f aca="true" t="shared" si="29" ref="K76:K94">SUM(E76:F76)</f>
        <v>145</v>
      </c>
      <c r="L76" s="13">
        <f t="shared" si="20"/>
        <v>0.14496257470552967</v>
      </c>
      <c r="M76" s="13">
        <f t="shared" si="21"/>
        <v>0.16</v>
      </c>
      <c r="N76" s="11">
        <f t="shared" si="22"/>
        <v>0.9060160919095603</v>
      </c>
      <c r="O76" s="2">
        <f t="shared" si="23"/>
        <v>-88416</v>
      </c>
      <c r="P76">
        <f t="shared" si="24"/>
        <v>-105</v>
      </c>
      <c r="Q76" s="3">
        <f t="shared" si="25"/>
        <v>-77.74800000000005</v>
      </c>
    </row>
    <row r="77" spans="1:17" ht="12.75">
      <c r="A77" t="s">
        <v>107</v>
      </c>
      <c r="B77" s="4" t="s">
        <v>48</v>
      </c>
      <c r="C77" s="2">
        <v>611115</v>
      </c>
      <c r="D77" s="2">
        <v>731443</v>
      </c>
      <c r="E77">
        <v>430</v>
      </c>
      <c r="F77">
        <v>466</v>
      </c>
      <c r="G77" s="3">
        <f t="shared" si="26"/>
        <v>1421.1976744186047</v>
      </c>
      <c r="H77" s="3">
        <f t="shared" si="27"/>
        <v>1569.6201716738196</v>
      </c>
      <c r="J77" s="2">
        <f t="shared" si="28"/>
        <v>1342558</v>
      </c>
      <c r="K77">
        <f t="shared" si="29"/>
        <v>896</v>
      </c>
      <c r="L77" s="13">
        <f t="shared" si="20"/>
        <v>0.8354923076712745</v>
      </c>
      <c r="M77" s="13">
        <f t="shared" si="21"/>
        <v>0.9227467811158798</v>
      </c>
      <c r="N77" s="11">
        <f t="shared" si="22"/>
        <v>0.9054405008716603</v>
      </c>
      <c r="O77" s="2">
        <f t="shared" si="23"/>
        <v>-120328</v>
      </c>
      <c r="P77">
        <f t="shared" si="24"/>
        <v>-36</v>
      </c>
      <c r="Q77" s="3">
        <f t="shared" si="25"/>
        <v>-148.42249725521492</v>
      </c>
    </row>
    <row r="78" spans="1:17" ht="12.75">
      <c r="A78" t="s">
        <v>108</v>
      </c>
      <c r="B78" s="4" t="s">
        <v>12</v>
      </c>
      <c r="C78" s="2">
        <v>145733</v>
      </c>
      <c r="D78" s="2">
        <v>97327</v>
      </c>
      <c r="E78">
        <v>295</v>
      </c>
      <c r="F78">
        <v>178</v>
      </c>
      <c r="G78" s="3">
        <f t="shared" si="26"/>
        <v>494.0101694915254</v>
      </c>
      <c r="H78" s="3">
        <f t="shared" si="27"/>
        <v>546.7808988764045</v>
      </c>
      <c r="J78" s="2">
        <f t="shared" si="28"/>
        <v>243060</v>
      </c>
      <c r="K78">
        <f t="shared" si="29"/>
        <v>473</v>
      </c>
      <c r="L78" s="13">
        <f t="shared" si="20"/>
        <v>1.4973542799017745</v>
      </c>
      <c r="M78" s="13">
        <f t="shared" si="21"/>
        <v>1.6573033707865168</v>
      </c>
      <c r="N78" s="11">
        <f t="shared" si="22"/>
        <v>0.9034883451610706</v>
      </c>
      <c r="O78" s="2">
        <f t="shared" si="23"/>
        <v>48406</v>
      </c>
      <c r="P78">
        <f t="shared" si="24"/>
        <v>117</v>
      </c>
      <c r="Q78" s="3">
        <f t="shared" si="25"/>
        <v>-52.77072938487913</v>
      </c>
    </row>
    <row r="79" spans="1:17" ht="12.75">
      <c r="A79" t="s">
        <v>115</v>
      </c>
      <c r="B79" s="4" t="s">
        <v>72</v>
      </c>
      <c r="C79" s="2">
        <v>61440</v>
      </c>
      <c r="D79" s="2">
        <v>73025</v>
      </c>
      <c r="E79" s="5">
        <v>69</v>
      </c>
      <c r="F79" s="5">
        <v>74</v>
      </c>
      <c r="G79" s="3">
        <f t="shared" si="26"/>
        <v>890.4347826086956</v>
      </c>
      <c r="H79" s="3">
        <f t="shared" si="27"/>
        <v>986.8243243243244</v>
      </c>
      <c r="J79" s="2">
        <f t="shared" si="28"/>
        <v>134465</v>
      </c>
      <c r="K79">
        <f t="shared" si="29"/>
        <v>143</v>
      </c>
      <c r="L79" s="13">
        <f t="shared" si="20"/>
        <v>0.8413557001027046</v>
      </c>
      <c r="M79" s="13">
        <f t="shared" si="21"/>
        <v>0.9324324324324325</v>
      </c>
      <c r="N79" s="11">
        <f t="shared" si="22"/>
        <v>0.9023235044579729</v>
      </c>
      <c r="O79" s="2">
        <f t="shared" si="23"/>
        <v>-11585</v>
      </c>
      <c r="P79">
        <f t="shared" si="24"/>
        <v>-5</v>
      </c>
      <c r="Q79" s="3">
        <f t="shared" si="25"/>
        <v>-96.38954171562875</v>
      </c>
    </row>
    <row r="80" spans="1:17" ht="12.75">
      <c r="A80" t="s">
        <v>113</v>
      </c>
      <c r="B80" s="4" t="s">
        <v>102</v>
      </c>
      <c r="C80" s="2">
        <v>28869</v>
      </c>
      <c r="D80" s="2">
        <v>22617</v>
      </c>
      <c r="E80" s="5">
        <v>64</v>
      </c>
      <c r="F80" s="5">
        <v>45</v>
      </c>
      <c r="G80" s="3">
        <f t="shared" si="26"/>
        <v>451.078125</v>
      </c>
      <c r="H80" s="3">
        <f t="shared" si="27"/>
        <v>502.6</v>
      </c>
      <c r="J80" s="2">
        <f t="shared" si="28"/>
        <v>51486</v>
      </c>
      <c r="K80">
        <f t="shared" si="29"/>
        <v>109</v>
      </c>
      <c r="L80" s="13">
        <f t="shared" si="20"/>
        <v>1.276429234646505</v>
      </c>
      <c r="M80" s="13">
        <f t="shared" si="21"/>
        <v>1.4222222222222223</v>
      </c>
      <c r="N80" s="11">
        <f t="shared" si="22"/>
        <v>0.8974893056108236</v>
      </c>
      <c r="O80" s="2">
        <f t="shared" si="23"/>
        <v>6252</v>
      </c>
      <c r="P80">
        <f t="shared" si="24"/>
        <v>19</v>
      </c>
      <c r="Q80" s="3">
        <f t="shared" si="25"/>
        <v>-51.52187500000002</v>
      </c>
    </row>
    <row r="81" spans="1:17" ht="12.75">
      <c r="A81" t="s">
        <v>110</v>
      </c>
      <c r="B81" s="4" t="s">
        <v>41</v>
      </c>
      <c r="C81" s="2">
        <v>115173</v>
      </c>
      <c r="D81" s="2">
        <v>1106269</v>
      </c>
      <c r="E81" s="5">
        <v>152</v>
      </c>
      <c r="F81" s="5">
        <v>1273</v>
      </c>
      <c r="G81" s="3">
        <f t="shared" si="26"/>
        <v>757.7171052631579</v>
      </c>
      <c r="H81" s="3">
        <f t="shared" si="27"/>
        <v>869.0251374705421</v>
      </c>
      <c r="J81" s="2">
        <f t="shared" si="28"/>
        <v>1221442</v>
      </c>
      <c r="K81">
        <f t="shared" si="29"/>
        <v>1425</v>
      </c>
      <c r="L81" s="13">
        <f t="shared" si="20"/>
        <v>0.10410939834705664</v>
      </c>
      <c r="M81" s="13">
        <f t="shared" si="21"/>
        <v>0.11940298507462686</v>
      </c>
      <c r="N81" s="11">
        <f t="shared" si="22"/>
        <v>0.8719162111565993</v>
      </c>
      <c r="O81" s="2">
        <f t="shared" si="23"/>
        <v>-991096</v>
      </c>
      <c r="P81">
        <f t="shared" si="24"/>
        <v>-1121</v>
      </c>
      <c r="Q81" s="3">
        <f t="shared" si="25"/>
        <v>-111.30803220738414</v>
      </c>
    </row>
    <row r="82" spans="1:17" ht="12.75">
      <c r="A82" t="s">
        <v>111</v>
      </c>
      <c r="B82" s="4" t="s">
        <v>86</v>
      </c>
      <c r="C82" s="2">
        <v>1129981</v>
      </c>
      <c r="D82" s="2">
        <v>298537</v>
      </c>
      <c r="E82" s="5">
        <v>1031</v>
      </c>
      <c r="F82" s="5">
        <v>234</v>
      </c>
      <c r="G82" s="3">
        <f t="shared" si="26"/>
        <v>1096.0048496605239</v>
      </c>
      <c r="H82" s="3">
        <f t="shared" si="27"/>
        <v>1275.7991452991453</v>
      </c>
      <c r="J82" s="2">
        <f t="shared" si="28"/>
        <v>1428518</v>
      </c>
      <c r="K82">
        <f t="shared" si="29"/>
        <v>1265</v>
      </c>
      <c r="L82" s="13">
        <f t="shared" si="20"/>
        <v>3.7850618181330957</v>
      </c>
      <c r="M82" s="13">
        <f t="shared" si="21"/>
        <v>4.405982905982906</v>
      </c>
      <c r="N82" s="11">
        <f t="shared" si="22"/>
        <v>0.8590731963561052</v>
      </c>
      <c r="O82" s="2">
        <f t="shared" si="23"/>
        <v>831444</v>
      </c>
      <c r="P82">
        <f t="shared" si="24"/>
        <v>797</v>
      </c>
      <c r="Q82" s="3">
        <f t="shared" si="25"/>
        <v>-179.7942956386214</v>
      </c>
    </row>
    <row r="83" spans="1:17" ht="12.75">
      <c r="A83" t="s">
        <v>117</v>
      </c>
      <c r="B83" s="4" t="s">
        <v>101</v>
      </c>
      <c r="C83" s="2">
        <v>24913294</v>
      </c>
      <c r="D83" s="2">
        <v>110267373</v>
      </c>
      <c r="E83" s="5">
        <v>17694</v>
      </c>
      <c r="F83" s="5">
        <v>67085</v>
      </c>
      <c r="G83" s="3">
        <f t="shared" si="26"/>
        <v>1408.0080253193173</v>
      </c>
      <c r="H83" s="3">
        <f t="shared" si="27"/>
        <v>1643.6964000894388</v>
      </c>
      <c r="J83" s="2">
        <f t="shared" si="28"/>
        <v>135180667</v>
      </c>
      <c r="K83">
        <f t="shared" si="29"/>
        <v>84779</v>
      </c>
      <c r="L83" s="13">
        <f t="shared" si="20"/>
        <v>0.2259353181471005</v>
      </c>
      <c r="M83" s="13">
        <f t="shared" si="21"/>
        <v>0.26375493776552134</v>
      </c>
      <c r="N83" s="11">
        <f t="shared" si="22"/>
        <v>0.8566107617213878</v>
      </c>
      <c r="O83" s="2">
        <f t="shared" si="23"/>
        <v>-85354079</v>
      </c>
      <c r="P83">
        <f t="shared" si="24"/>
        <v>-49391</v>
      </c>
      <c r="Q83" s="3">
        <f t="shared" si="25"/>
        <v>-235.68837477012153</v>
      </c>
    </row>
    <row r="84" spans="1:17" ht="12.75">
      <c r="A84" t="s">
        <v>118</v>
      </c>
      <c r="B84" s="4" t="s">
        <v>24</v>
      </c>
      <c r="C84" s="2">
        <v>251614</v>
      </c>
      <c r="D84" s="2">
        <v>373531</v>
      </c>
      <c r="E84" s="5">
        <v>489</v>
      </c>
      <c r="F84" s="5">
        <v>605</v>
      </c>
      <c r="G84" s="3">
        <f t="shared" si="26"/>
        <v>514.5480572597137</v>
      </c>
      <c r="H84" s="3">
        <f t="shared" si="27"/>
        <v>617.406611570248</v>
      </c>
      <c r="J84" s="2">
        <f t="shared" si="28"/>
        <v>625145</v>
      </c>
      <c r="K84">
        <f t="shared" si="29"/>
        <v>1094</v>
      </c>
      <c r="L84" s="13">
        <f t="shared" si="20"/>
        <v>0.6736094192985321</v>
      </c>
      <c r="M84" s="13">
        <f t="shared" si="21"/>
        <v>0.8082644628099174</v>
      </c>
      <c r="N84" s="11">
        <f t="shared" si="22"/>
        <v>0.8334022467803924</v>
      </c>
      <c r="O84" s="2">
        <f t="shared" si="23"/>
        <v>-121917</v>
      </c>
      <c r="P84">
        <f t="shared" si="24"/>
        <v>-116</v>
      </c>
      <c r="Q84" s="3">
        <f t="shared" si="25"/>
        <v>-102.85855431053426</v>
      </c>
    </row>
    <row r="85" spans="1:17" ht="12.75">
      <c r="A85" t="s">
        <v>108</v>
      </c>
      <c r="B85" s="4" t="s">
        <v>18</v>
      </c>
      <c r="C85" s="2">
        <v>28370</v>
      </c>
      <c r="D85" s="2">
        <v>19566</v>
      </c>
      <c r="E85">
        <v>69</v>
      </c>
      <c r="F85">
        <v>39</v>
      </c>
      <c r="G85" s="3">
        <f t="shared" si="26"/>
        <v>411.15942028985506</v>
      </c>
      <c r="H85" s="3">
        <f t="shared" si="27"/>
        <v>501.6923076923077</v>
      </c>
      <c r="J85" s="2">
        <f t="shared" si="28"/>
        <v>47936</v>
      </c>
      <c r="K85">
        <f t="shared" si="29"/>
        <v>108</v>
      </c>
      <c r="L85" s="13">
        <f t="shared" si="20"/>
        <v>1.4499642236532762</v>
      </c>
      <c r="M85" s="13">
        <f t="shared" si="21"/>
        <v>1.7692307692307692</v>
      </c>
      <c r="N85" s="11">
        <f t="shared" si="22"/>
        <v>0.8195449959779386</v>
      </c>
      <c r="O85" s="2">
        <f t="shared" si="23"/>
        <v>8804</v>
      </c>
      <c r="P85">
        <f t="shared" si="24"/>
        <v>30</v>
      </c>
      <c r="Q85" s="3">
        <f t="shared" si="25"/>
        <v>-90.53288740245262</v>
      </c>
    </row>
    <row r="86" spans="1:17" ht="12.75">
      <c r="A86" t="s">
        <v>114</v>
      </c>
      <c r="B86" s="4" t="s">
        <v>89</v>
      </c>
      <c r="C86" s="2">
        <v>129324</v>
      </c>
      <c r="D86" s="2">
        <v>1106722</v>
      </c>
      <c r="E86" s="5">
        <v>168</v>
      </c>
      <c r="F86" s="5">
        <v>1169</v>
      </c>
      <c r="G86" s="3">
        <f t="shared" si="26"/>
        <v>769.7857142857143</v>
      </c>
      <c r="H86" s="3">
        <f t="shared" si="27"/>
        <v>946.7254063301967</v>
      </c>
      <c r="J86" s="2">
        <f t="shared" si="28"/>
        <v>1236046</v>
      </c>
      <c r="K86">
        <f t="shared" si="29"/>
        <v>1337</v>
      </c>
      <c r="L86" s="13">
        <f t="shared" si="20"/>
        <v>0.11685319348490407</v>
      </c>
      <c r="M86" s="13">
        <f t="shared" si="21"/>
        <v>0.1437125748502994</v>
      </c>
      <c r="N86" s="11">
        <f t="shared" si="22"/>
        <v>0.8131034713324575</v>
      </c>
      <c r="O86" s="2">
        <f t="shared" si="23"/>
        <v>-977398</v>
      </c>
      <c r="P86">
        <f t="shared" si="24"/>
        <v>-1001</v>
      </c>
      <c r="Q86" s="3">
        <f t="shared" si="25"/>
        <v>-176.9396920444824</v>
      </c>
    </row>
    <row r="87" spans="1:17" ht="12.75">
      <c r="A87" t="s">
        <v>111</v>
      </c>
      <c r="B87" s="4" t="s">
        <v>19</v>
      </c>
      <c r="C87" s="2">
        <v>1627672</v>
      </c>
      <c r="D87" s="2">
        <v>854205</v>
      </c>
      <c r="E87" s="5">
        <v>2236</v>
      </c>
      <c r="F87">
        <v>918</v>
      </c>
      <c r="G87" s="3">
        <f t="shared" si="26"/>
        <v>727.9391771019677</v>
      </c>
      <c r="H87" s="3">
        <f t="shared" si="27"/>
        <v>930.5065359477125</v>
      </c>
      <c r="J87" s="2">
        <f t="shared" si="28"/>
        <v>2481877</v>
      </c>
      <c r="K87">
        <f t="shared" si="29"/>
        <v>3154</v>
      </c>
      <c r="L87" s="13">
        <f t="shared" si="20"/>
        <v>1.9054817052112782</v>
      </c>
      <c r="M87" s="13">
        <f t="shared" si="21"/>
        <v>2.4357298474945535</v>
      </c>
      <c r="N87" s="11">
        <f t="shared" si="22"/>
        <v>0.7823042063434495</v>
      </c>
      <c r="O87" s="2">
        <f t="shared" si="23"/>
        <v>773467</v>
      </c>
      <c r="P87">
        <f t="shared" si="24"/>
        <v>1318</v>
      </c>
      <c r="Q87" s="3">
        <f t="shared" si="25"/>
        <v>-202.5673588457447</v>
      </c>
    </row>
    <row r="88" spans="1:17" ht="12.75">
      <c r="A88" t="s">
        <v>110</v>
      </c>
      <c r="B88" s="4" t="s">
        <v>34</v>
      </c>
      <c r="C88" s="2">
        <v>61337</v>
      </c>
      <c r="D88" s="2">
        <v>1412357</v>
      </c>
      <c r="E88" s="5">
        <v>55</v>
      </c>
      <c r="F88" s="5">
        <v>958</v>
      </c>
      <c r="G88" s="3">
        <f t="shared" si="26"/>
        <v>1115.2181818181818</v>
      </c>
      <c r="H88" s="3">
        <f t="shared" si="27"/>
        <v>1474.276617954071</v>
      </c>
      <c r="J88" s="2">
        <f t="shared" si="28"/>
        <v>1473694</v>
      </c>
      <c r="K88">
        <f t="shared" si="29"/>
        <v>1013</v>
      </c>
      <c r="L88" s="13">
        <f t="shared" si="20"/>
        <v>0.04342882146652723</v>
      </c>
      <c r="M88" s="13">
        <f t="shared" si="21"/>
        <v>0.05741127348643006</v>
      </c>
      <c r="N88" s="11">
        <f t="shared" si="22"/>
        <v>0.7564511084533289</v>
      </c>
      <c r="O88" s="2">
        <f t="shared" si="23"/>
        <v>-1351020</v>
      </c>
      <c r="P88">
        <f t="shared" si="24"/>
        <v>-903</v>
      </c>
      <c r="Q88" s="3">
        <f t="shared" si="25"/>
        <v>-359.0584361358892</v>
      </c>
    </row>
    <row r="89" spans="1:17" ht="12.75">
      <c r="A89" t="s">
        <v>114</v>
      </c>
      <c r="B89" s="4" t="s">
        <v>47</v>
      </c>
      <c r="C89" s="2">
        <v>16997</v>
      </c>
      <c r="D89" s="2">
        <v>220363</v>
      </c>
      <c r="E89" s="5">
        <v>23</v>
      </c>
      <c r="F89" s="5">
        <v>212</v>
      </c>
      <c r="G89" s="3">
        <f t="shared" si="26"/>
        <v>739</v>
      </c>
      <c r="H89" s="3">
        <f t="shared" si="27"/>
        <v>1039.448113207547</v>
      </c>
      <c r="J89" s="2">
        <f t="shared" si="28"/>
        <v>237360</v>
      </c>
      <c r="K89">
        <f t="shared" si="29"/>
        <v>235</v>
      </c>
      <c r="L89" s="13">
        <f t="shared" si="20"/>
        <v>0.07713182340048012</v>
      </c>
      <c r="M89" s="13">
        <f t="shared" si="21"/>
        <v>0.10849056603773585</v>
      </c>
      <c r="N89" s="11">
        <f t="shared" si="22"/>
        <v>0.7109541983000777</v>
      </c>
      <c r="O89" s="2">
        <f t="shared" si="23"/>
        <v>-203366</v>
      </c>
      <c r="P89">
        <f t="shared" si="24"/>
        <v>-189</v>
      </c>
      <c r="Q89" s="3">
        <f t="shared" si="25"/>
        <v>-300.44811320754707</v>
      </c>
    </row>
    <row r="90" spans="1:17" ht="12.75">
      <c r="A90" t="s">
        <v>118</v>
      </c>
      <c r="B90" s="4" t="s">
        <v>56</v>
      </c>
      <c r="C90" s="2">
        <v>18835</v>
      </c>
      <c r="D90" s="2">
        <v>354419</v>
      </c>
      <c r="E90" s="5">
        <v>26</v>
      </c>
      <c r="F90" s="5">
        <v>321</v>
      </c>
      <c r="G90" s="3">
        <f t="shared" si="26"/>
        <v>724.4230769230769</v>
      </c>
      <c r="H90" s="3">
        <f t="shared" si="27"/>
        <v>1104.1090342679129</v>
      </c>
      <c r="J90" s="2">
        <f t="shared" si="28"/>
        <v>373254</v>
      </c>
      <c r="K90">
        <f t="shared" si="29"/>
        <v>347</v>
      </c>
      <c r="L90" s="13">
        <f t="shared" si="20"/>
        <v>0.05314331342281311</v>
      </c>
      <c r="M90" s="13">
        <f t="shared" si="21"/>
        <v>0.08099688473520249</v>
      </c>
      <c r="N90" s="11">
        <f t="shared" si="22"/>
        <v>0.6561155234124233</v>
      </c>
      <c r="O90" s="2">
        <f t="shared" si="23"/>
        <v>-335584</v>
      </c>
      <c r="P90">
        <f t="shared" si="24"/>
        <v>-295</v>
      </c>
      <c r="Q90" s="3">
        <f t="shared" si="25"/>
        <v>-379.68595734483597</v>
      </c>
    </row>
    <row r="91" spans="1:17" ht="12.75">
      <c r="A91" t="s">
        <v>115</v>
      </c>
      <c r="B91" s="4" t="s">
        <v>91</v>
      </c>
      <c r="C91" s="2">
        <v>2050</v>
      </c>
      <c r="D91" s="2">
        <v>139071</v>
      </c>
      <c r="E91" s="5">
        <v>4</v>
      </c>
      <c r="F91" s="5">
        <v>172</v>
      </c>
      <c r="G91" s="3">
        <f t="shared" si="26"/>
        <v>512.5</v>
      </c>
      <c r="H91" s="3">
        <f t="shared" si="27"/>
        <v>808.5523255813954</v>
      </c>
      <c r="J91" s="2">
        <f t="shared" si="28"/>
        <v>141121</v>
      </c>
      <c r="K91">
        <f t="shared" si="29"/>
        <v>176</v>
      </c>
      <c r="L91" s="13">
        <f t="shared" si="20"/>
        <v>0.014740672030833171</v>
      </c>
      <c r="M91" s="13">
        <f t="shared" si="21"/>
        <v>0.023255813953488372</v>
      </c>
      <c r="N91" s="11">
        <f t="shared" si="22"/>
        <v>0.6338488973258264</v>
      </c>
      <c r="O91" s="2">
        <f t="shared" si="23"/>
        <v>-137021</v>
      </c>
      <c r="P91">
        <f t="shared" si="24"/>
        <v>-168</v>
      </c>
      <c r="Q91" s="3">
        <f t="shared" si="25"/>
        <v>-296.0523255813954</v>
      </c>
    </row>
    <row r="92" spans="1:17" ht="12.75">
      <c r="A92" t="s">
        <v>117</v>
      </c>
      <c r="B92" s="4" t="s">
        <v>35</v>
      </c>
      <c r="C92" s="2">
        <v>26901</v>
      </c>
      <c r="D92" s="2">
        <v>24400</v>
      </c>
      <c r="E92" s="5">
        <v>17</v>
      </c>
      <c r="F92" s="5">
        <v>9</v>
      </c>
      <c r="G92" s="3">
        <f t="shared" si="26"/>
        <v>1582.4117647058824</v>
      </c>
      <c r="H92" s="3">
        <f t="shared" si="27"/>
        <v>2711.1111111111113</v>
      </c>
      <c r="J92" s="2">
        <f t="shared" si="28"/>
        <v>51301</v>
      </c>
      <c r="K92">
        <f t="shared" si="29"/>
        <v>26</v>
      </c>
      <c r="L92" s="13">
        <f t="shared" si="20"/>
        <v>1.1025</v>
      </c>
      <c r="M92" s="13">
        <f t="shared" si="21"/>
        <v>1.8888888888888888</v>
      </c>
      <c r="N92" s="11">
        <f t="shared" si="22"/>
        <v>0.5836764705882352</v>
      </c>
      <c r="O92" s="2">
        <f t="shared" si="23"/>
        <v>2501</v>
      </c>
      <c r="P92">
        <f t="shared" si="24"/>
        <v>8</v>
      </c>
      <c r="Q92" s="3">
        <f t="shared" si="25"/>
        <v>-1128.6993464052289</v>
      </c>
    </row>
    <row r="93" spans="1:17" ht="12.75">
      <c r="A93" t="s">
        <v>117</v>
      </c>
      <c r="B93" s="4" t="s">
        <v>28</v>
      </c>
      <c r="C93" s="2">
        <v>32110</v>
      </c>
      <c r="D93" s="2">
        <v>108408</v>
      </c>
      <c r="E93" s="5">
        <v>30</v>
      </c>
      <c r="F93" s="5">
        <v>56</v>
      </c>
      <c r="G93" s="3">
        <f t="shared" si="26"/>
        <v>1070.3333333333333</v>
      </c>
      <c r="H93" s="3">
        <f t="shared" si="27"/>
        <v>1935.857142857143</v>
      </c>
      <c r="J93" s="2">
        <f t="shared" si="28"/>
        <v>140518</v>
      </c>
      <c r="K93">
        <f t="shared" si="29"/>
        <v>86</v>
      </c>
      <c r="L93" s="13">
        <f t="shared" si="20"/>
        <v>0.2961958527045975</v>
      </c>
      <c r="M93" s="13">
        <f t="shared" si="21"/>
        <v>0.5357142857142857</v>
      </c>
      <c r="N93" s="11">
        <f t="shared" si="22"/>
        <v>0.5528989250485818</v>
      </c>
      <c r="O93" s="2">
        <f t="shared" si="23"/>
        <v>-76298</v>
      </c>
      <c r="P93">
        <f t="shared" si="24"/>
        <v>-26</v>
      </c>
      <c r="Q93" s="3">
        <f t="shared" si="25"/>
        <v>-865.5238095238096</v>
      </c>
    </row>
    <row r="94" spans="1:17" ht="12.75">
      <c r="A94" t="s">
        <v>113</v>
      </c>
      <c r="B94" s="4" t="s">
        <v>100</v>
      </c>
      <c r="C94" s="2">
        <v>35869</v>
      </c>
      <c r="D94" s="2">
        <v>110563</v>
      </c>
      <c r="E94" s="5">
        <v>75</v>
      </c>
      <c r="F94" s="5">
        <v>86</v>
      </c>
      <c r="G94" s="3">
        <f t="shared" si="26"/>
        <v>478.25333333333333</v>
      </c>
      <c r="H94" s="3">
        <f t="shared" si="27"/>
        <v>1285.6162790697674</v>
      </c>
      <c r="J94" s="2">
        <f t="shared" si="28"/>
        <v>146432</v>
      </c>
      <c r="K94">
        <f t="shared" si="29"/>
        <v>161</v>
      </c>
      <c r="L94" s="13">
        <f t="shared" si="20"/>
        <v>0.32442137062127474</v>
      </c>
      <c r="M94" s="13">
        <f t="shared" si="21"/>
        <v>0.872093023255814</v>
      </c>
      <c r="N94" s="11">
        <f t="shared" si="22"/>
        <v>0.3720031716457284</v>
      </c>
      <c r="O94" s="2">
        <f t="shared" si="23"/>
        <v>-74694</v>
      </c>
      <c r="P94">
        <f t="shared" si="24"/>
        <v>-11</v>
      </c>
      <c r="Q94" s="3">
        <f t="shared" si="25"/>
        <v>-807.3629457364341</v>
      </c>
    </row>
  </sheetData>
  <sheetProtection/>
  <conditionalFormatting sqref="P1:P65536">
    <cfRule type="cellIs" priority="1" dxfId="0" operator="lessThan" stopIfTrue="1">
      <formula>0</formula>
    </cfRule>
  </conditionalFormatting>
  <conditionalFormatting sqref="L1:N65536">
    <cfRule type="cellIs" priority="2" dxfId="0" operator="lessThan" stopIfTrue="1">
      <formula>1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Pius Wong</dc:creator>
  <cp:keywords/>
  <dc:description/>
  <cp:lastModifiedBy>Pius Wong</cp:lastModifiedBy>
  <dcterms:created xsi:type="dcterms:W3CDTF">2008-09-20T02:10:59Z</dcterms:created>
  <dcterms:modified xsi:type="dcterms:W3CDTF">2016-09-16T20:26:20Z</dcterms:modified>
  <cp:category/>
  <cp:version/>
  <cp:contentType/>
  <cp:contentStatus/>
</cp:coreProperties>
</file>